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<sst xmlns="http://schemas.openxmlformats.org/spreadsheetml/2006/main" count="196" uniqueCount="64">
  <si>
    <t>Total</t>
  </si>
  <si>
    <t>Langostino</t>
  </si>
  <si>
    <t>Otros</t>
  </si>
  <si>
    <t>Concha de Abanico</t>
  </si>
  <si>
    <t>LORETO</t>
  </si>
  <si>
    <t>OTROS</t>
  </si>
  <si>
    <t>ANCASH</t>
  </si>
  <si>
    <t>AYACUCHO</t>
  </si>
  <si>
    <t>HUANCAVELICA</t>
  </si>
  <si>
    <t>JUNIN</t>
  </si>
  <si>
    <t>LIMA</t>
  </si>
  <si>
    <t>PASCO</t>
  </si>
  <si>
    <t>PIURA</t>
  </si>
  <si>
    <t>PUNO</t>
  </si>
  <si>
    <t>SAN MARTIN</t>
  </si>
  <si>
    <t>TUMBES</t>
  </si>
  <si>
    <t>(TM)</t>
  </si>
  <si>
    <t>Loreto</t>
  </si>
  <si>
    <t>Ucayali</t>
  </si>
  <si>
    <t>Amazonas</t>
  </si>
  <si>
    <t>Ancash</t>
  </si>
  <si>
    <t>Arequipa</t>
  </si>
  <si>
    <t>Ayacucho</t>
  </si>
  <si>
    <t>Cajamarca</t>
  </si>
  <si>
    <t>Cusco</t>
  </si>
  <si>
    <t>Huancavelica</t>
  </si>
  <si>
    <t>Ica</t>
  </si>
  <si>
    <t>La Libertad</t>
  </si>
  <si>
    <t>Lima</t>
  </si>
  <si>
    <t>Madre de Dios</t>
  </si>
  <si>
    <t>Moquegua</t>
  </si>
  <si>
    <t>Pasco</t>
  </si>
  <si>
    <t>Piura</t>
  </si>
  <si>
    <t>Puno</t>
  </si>
  <si>
    <t>Tacna</t>
  </si>
  <si>
    <t>Tumbes</t>
  </si>
  <si>
    <t>Boquichico</t>
  </si>
  <si>
    <t>Carachama</t>
  </si>
  <si>
    <t>Gamitana</t>
  </si>
  <si>
    <t>Paco</t>
  </si>
  <si>
    <t>Sabalo</t>
  </si>
  <si>
    <t>Trucha</t>
  </si>
  <si>
    <t>Carpa</t>
  </si>
  <si>
    <t>Tilapia</t>
  </si>
  <si>
    <t>Continental</t>
  </si>
  <si>
    <t>Pacotana</t>
  </si>
  <si>
    <t>Pacotana / Gamipaco</t>
  </si>
  <si>
    <t>Ámbito</t>
  </si>
  <si>
    <t>Región / Especie</t>
  </si>
  <si>
    <t>Yaraqui</t>
  </si>
  <si>
    <t>Marítimo</t>
  </si>
  <si>
    <t>PERÚ: COSECHA DE RECURSOS HIDROBIOLÓGICOS DE LA ACTIVIDAD DE ACUICULTURA</t>
  </si>
  <si>
    <t>Apurímac</t>
  </si>
  <si>
    <t>Camarón de Malasia</t>
  </si>
  <si>
    <t>Camarón de Rio</t>
  </si>
  <si>
    <t>Junín</t>
  </si>
  <si>
    <t>San Martín</t>
  </si>
  <si>
    <t>Huánuco</t>
  </si>
  <si>
    <t>Abalón</t>
  </si>
  <si>
    <t>Fuente: Direcciones Regionales de Producción (DIREPRO) y Empresas Acuícolas</t>
  </si>
  <si>
    <t>CAJAMARCA</t>
  </si>
  <si>
    <t>-</t>
  </si>
  <si>
    <t>Paiche</t>
  </si>
  <si>
    <t>SEGÚN  ÁMBITO REGIÓN Y ESPECIE, 2009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</si>
</sst>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0"/>
    <numFmt numFmtId="181" formatCode="\$#,##0\ ;\(\$#,##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color indexed="8"/>
      <name val="Arial"/>
      <family val="0"/>
    </font>
    <font>
      <sz val="8"/>
      <color indexed="8"/>
      <name val="Arial"/>
      <family val="0"/>
    </font>
    <font>
      <b/>
      <sz val="9.75"/>
      <color indexed="8"/>
      <name val="Arial"/>
      <family val="0"/>
    </font>
    <font>
      <b/>
      <sz val="8"/>
      <color indexed="8"/>
      <name val="Arial"/>
      <family val="0"/>
    </font>
    <font>
      <sz val="10"/>
      <color indexed="9"/>
      <name val="Arial"/>
      <family val="0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23"/>
      <name val="Arial"/>
      <family val="0"/>
    </font>
    <font>
      <sz val="10"/>
      <color indexed="55"/>
      <name val="Arial"/>
      <family val="0"/>
    </font>
    <font>
      <sz val="10"/>
      <color indexed="22"/>
      <name val="Arial"/>
      <family val="0"/>
    </font>
    <font>
      <sz val="12"/>
      <color indexed="9"/>
      <name val="Arial"/>
      <family val="0"/>
    </font>
    <font>
      <sz val="9"/>
      <name val="Arial"/>
      <family val="0"/>
    </font>
    <font>
      <sz val="9"/>
      <color indexed="9"/>
      <name val="Arial"/>
      <family val="0"/>
    </font>
    <font>
      <sz val="8"/>
      <color indexed="9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2" borderId="0" xfId="0" applyFont="1" applyFill="1" applyAlignment="1">
      <alignment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6" xfId="0" applyFont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39" fontId="10" fillId="3" borderId="0" xfId="0" applyNumberFormat="1" applyFont="1" applyFill="1" applyBorder="1" applyAlignment="1">
      <alignment horizontal="right" vertical="center"/>
    </xf>
    <xf numFmtId="0" fontId="11" fillId="3" borderId="6" xfId="0" applyFont="1" applyFill="1" applyBorder="1" applyAlignment="1">
      <alignment vertical="center"/>
    </xf>
    <xf numFmtId="39" fontId="11" fillId="0" borderId="0" xfId="0" applyNumberFormat="1" applyFont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39" fontId="10" fillId="0" borderId="0" xfId="0" applyNumberFormat="1" applyFont="1" applyFill="1" applyBorder="1" applyAlignment="1">
      <alignment horizontal="right" vertical="center"/>
    </xf>
    <xf numFmtId="39" fontId="10" fillId="0" borderId="0" xfId="0" applyNumberFormat="1" applyFont="1" applyBorder="1" applyAlignment="1">
      <alignment horizontal="right" vertical="center"/>
    </xf>
    <xf numFmtId="39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39" fontId="11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39" fontId="11" fillId="0" borderId="0" xfId="0" applyNumberFormat="1" applyFont="1" applyFill="1" applyBorder="1" applyAlignment="1" quotePrefix="1">
      <alignment horizontal="right" vertical="center"/>
    </xf>
    <xf numFmtId="0" fontId="15" fillId="2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indent="1"/>
    </xf>
    <xf numFmtId="0" fontId="11" fillId="0" borderId="8" xfId="0" applyFont="1" applyFill="1" applyBorder="1" applyAlignment="1">
      <alignment vertical="center"/>
    </xf>
    <xf numFmtId="39" fontId="11" fillId="0" borderId="8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vertical="center"/>
    </xf>
    <xf numFmtId="39" fontId="10" fillId="0" borderId="0" xfId="0" applyNumberFormat="1" applyFont="1" applyFill="1" applyBorder="1" applyAlignment="1" quotePrefix="1">
      <alignment horizontal="right" vertical="center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indent="1"/>
    </xf>
    <xf numFmtId="0" fontId="11" fillId="0" borderId="8" xfId="0" applyFont="1" applyBorder="1" applyAlignment="1">
      <alignment vertical="center"/>
    </xf>
    <xf numFmtId="0" fontId="16" fillId="0" borderId="0" xfId="0" applyFont="1" applyAlignment="1">
      <alignment/>
    </xf>
    <xf numFmtId="3" fontId="16" fillId="0" borderId="0" xfId="0" applyNumberFormat="1" applyFont="1" applyFill="1" applyAlignment="1">
      <alignment/>
    </xf>
    <xf numFmtId="0" fontId="16" fillId="0" borderId="0" xfId="0" applyFont="1" applyAlignment="1">
      <alignment horizontal="right"/>
    </xf>
    <xf numFmtId="0" fontId="17" fillId="2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right"/>
    </xf>
    <xf numFmtId="9" fontId="7" fillId="0" borderId="0" xfId="22" applyFont="1" applyAlignment="1">
      <alignment horizontal="right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right"/>
    </xf>
    <xf numFmtId="9" fontId="0" fillId="0" borderId="0" xfId="22" applyFont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Porcentual_DA6_Desembarque2005_Anuario20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PERÚ: COSECHA DE RECURSOS HIDROBIOLÓGICOS SEGÚN REGIÓN DE PROCEDENCIA, 2009
</a:t>
            </a:r>
          </a:p>
        </c:rich>
      </c:tx>
      <c:layout>
        <c:manualLayout>
          <c:xMode val="factor"/>
          <c:yMode val="factor"/>
          <c:x val="-0.03075"/>
          <c:y val="-0.00175"/>
        </c:manualLayout>
      </c:layout>
      <c:spPr>
        <a:noFill/>
        <a:ln>
          <a:noFill/>
        </a:ln>
      </c:spPr>
    </c:title>
    <c:view3D>
      <c:rotX val="29"/>
      <c:hPercent val="71"/>
      <c:rotY val="44"/>
      <c:depthPercent val="500"/>
      <c:rAngAx val="1"/>
    </c:view3D>
    <c:plotArea>
      <c:layout>
        <c:manualLayout>
          <c:xMode val="edge"/>
          <c:yMode val="edge"/>
          <c:x val="0.16225"/>
          <c:y val="0.19725"/>
          <c:w val="0.76875"/>
          <c:h val="0.63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 COSECHA X DEPART'!$C$133:$C$145</c:f>
              <c:strCache>
                <c:ptCount val="13"/>
                <c:pt idx="0">
                  <c:v>ANCASH</c:v>
                </c:pt>
                <c:pt idx="1">
                  <c:v>TUMBES</c:v>
                </c:pt>
                <c:pt idx="2">
                  <c:v>PUNO</c:v>
                </c:pt>
                <c:pt idx="3">
                  <c:v>PIURA</c:v>
                </c:pt>
                <c:pt idx="4">
                  <c:v>JUNIN</c:v>
                </c:pt>
                <c:pt idx="5">
                  <c:v>LORETO</c:v>
                </c:pt>
                <c:pt idx="6">
                  <c:v>CAJAMARCA</c:v>
                </c:pt>
                <c:pt idx="7">
                  <c:v>PASCO</c:v>
                </c:pt>
                <c:pt idx="8">
                  <c:v>SAN MARTIN</c:v>
                </c:pt>
                <c:pt idx="9">
                  <c:v>LIMA</c:v>
                </c:pt>
                <c:pt idx="10">
                  <c:v>HUANCAVELICA</c:v>
                </c:pt>
                <c:pt idx="11">
                  <c:v>AYACUCHO</c:v>
                </c:pt>
                <c:pt idx="12">
                  <c:v>OTROS</c:v>
                </c:pt>
              </c:strCache>
            </c:strRef>
          </c:cat>
          <c:val>
            <c:numRef>
              <c:f>'[1] COSECHA X DEPART'!$D$133:$D$145</c:f>
              <c:numCache>
                <c:ptCount val="13"/>
                <c:pt idx="0">
                  <c:v>12151.18</c:v>
                </c:pt>
                <c:pt idx="1">
                  <c:v>12147.75</c:v>
                </c:pt>
                <c:pt idx="2">
                  <c:v>9437.84</c:v>
                </c:pt>
                <c:pt idx="3">
                  <c:v>6318.835</c:v>
                </c:pt>
                <c:pt idx="4">
                  <c:v>1757.93</c:v>
                </c:pt>
                <c:pt idx="5">
                  <c:v>476.44999999999993</c:v>
                </c:pt>
                <c:pt idx="6">
                  <c:v>225.56</c:v>
                </c:pt>
                <c:pt idx="7">
                  <c:v>243.51</c:v>
                </c:pt>
                <c:pt idx="8">
                  <c:v>231.95999999999998</c:v>
                </c:pt>
                <c:pt idx="9">
                  <c:v>221.87</c:v>
                </c:pt>
                <c:pt idx="10">
                  <c:v>247.34</c:v>
                </c:pt>
                <c:pt idx="11">
                  <c:v>97.32</c:v>
                </c:pt>
                <c:pt idx="12">
                  <c:v>759.22</c:v>
                </c:pt>
              </c:numCache>
            </c:numRef>
          </c:val>
          <c:shape val="box"/>
        </c:ser>
        <c:gapDepth val="0"/>
        <c:shape val="box"/>
        <c:axId val="30677776"/>
        <c:axId val="7664529"/>
      </c:bar3DChart>
      <c:catAx>
        <c:axId val="30677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18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64529"/>
        <c:crosses val="autoZero"/>
        <c:auto val="1"/>
        <c:lblOffset val="100"/>
        <c:tickLblSkip val="1"/>
        <c:noMultiLvlLbl val="0"/>
      </c:catAx>
      <c:valAx>
        <c:axId val="7664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TM</a:t>
                </a:r>
              </a:p>
            </c:rich>
          </c:tx>
          <c:layout>
            <c:manualLayout>
              <c:xMode val="factor"/>
              <c:yMode val="factor"/>
              <c:x val="-0.056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7776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CCFFFF"/>
            </a:gs>
            <a:gs pos="100000">
              <a:srgbClr val="F1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130</xdr:row>
      <xdr:rowOff>95250</xdr:rowOff>
    </xdr:from>
    <xdr:to>
      <xdr:col>6</xdr:col>
      <xdr:colOff>104775</xdr:colOff>
      <xdr:row>163</xdr:row>
      <xdr:rowOff>123825</xdr:rowOff>
    </xdr:to>
    <xdr:graphicFrame>
      <xdr:nvGraphicFramePr>
        <xdr:cNvPr id="1" name="Chart 1"/>
        <xdr:cNvGraphicFramePr/>
      </xdr:nvGraphicFramePr>
      <xdr:xfrm>
        <a:off x="209550" y="21297900"/>
        <a:ext cx="68294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NUARIO%202009\ACUICULTURA\I3_Cosecha%20Segun%20Especie%20y%20Region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echa"/>
      <sheetName val=" COSECHA X DEPART"/>
    </sheetNames>
    <sheetDataSet>
      <sheetData sheetId="1">
        <row r="133">
          <cell r="C133" t="str">
            <v>ANCASH</v>
          </cell>
          <cell r="D133">
            <v>12151.18</v>
          </cell>
        </row>
        <row r="134">
          <cell r="C134" t="str">
            <v>TUMBES</v>
          </cell>
          <cell r="D134">
            <v>12147.75</v>
          </cell>
        </row>
        <row r="135">
          <cell r="C135" t="str">
            <v>PUNO</v>
          </cell>
          <cell r="D135">
            <v>9437.84</v>
          </cell>
        </row>
        <row r="136">
          <cell r="C136" t="str">
            <v>PIURA</v>
          </cell>
          <cell r="D136">
            <v>6318.835</v>
          </cell>
        </row>
        <row r="137">
          <cell r="C137" t="str">
            <v>JUNIN</v>
          </cell>
          <cell r="D137">
            <v>1757.93</v>
          </cell>
        </row>
        <row r="138">
          <cell r="C138" t="str">
            <v>LORETO</v>
          </cell>
          <cell r="D138">
            <v>476.44999999999993</v>
          </cell>
        </row>
        <row r="139">
          <cell r="C139" t="str">
            <v>CAJAMARCA</v>
          </cell>
          <cell r="D139">
            <v>225.56</v>
          </cell>
        </row>
        <row r="140">
          <cell r="C140" t="str">
            <v>PASCO</v>
          </cell>
          <cell r="D140">
            <v>243.51</v>
          </cell>
        </row>
        <row r="141">
          <cell r="C141" t="str">
            <v>SAN MARTIN</v>
          </cell>
          <cell r="D141">
            <v>231.95999999999998</v>
          </cell>
        </row>
        <row r="142">
          <cell r="C142" t="str">
            <v>LIMA</v>
          </cell>
          <cell r="D142">
            <v>221.87</v>
          </cell>
        </row>
        <row r="143">
          <cell r="C143" t="str">
            <v>HUANCAVELICA</v>
          </cell>
          <cell r="D143">
            <v>247.34</v>
          </cell>
        </row>
        <row r="144">
          <cell r="C144" t="str">
            <v>AYACUCHO</v>
          </cell>
          <cell r="D144">
            <v>97.32</v>
          </cell>
        </row>
        <row r="145">
          <cell r="C145" t="str">
            <v>OTROS</v>
          </cell>
          <cell r="D145">
            <v>759.22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59"/>
  <sheetViews>
    <sheetView showGridLines="0" tabSelected="1" zoomScale="75" zoomScaleNormal="75" workbookViewId="0" topLeftCell="A1">
      <selection activeCell="B5" sqref="B5:G5"/>
    </sheetView>
  </sheetViews>
  <sheetFormatPr defaultColWidth="11.421875" defaultRowHeight="12.75"/>
  <cols>
    <col min="1" max="1" width="2.28125" style="0" customWidth="1"/>
    <col min="2" max="2" width="4.00390625" style="0" customWidth="1"/>
    <col min="3" max="3" width="25.00390625" style="0" customWidth="1"/>
    <col min="4" max="5" width="23.57421875" style="1" customWidth="1"/>
    <col min="6" max="6" width="25.57421875" style="1" customWidth="1"/>
    <col min="7" max="7" width="2.57421875" style="0" customWidth="1"/>
    <col min="9" max="10" width="11.421875" style="2" customWidth="1"/>
    <col min="11" max="11" width="19.421875" style="2" customWidth="1"/>
  </cols>
  <sheetData>
    <row r="1" ht="3" customHeight="1"/>
    <row r="3" spans="2:11" s="3" customFormat="1" ht="15" customHeight="1">
      <c r="B3" s="4" t="s">
        <v>51</v>
      </c>
      <c r="C3" s="4"/>
      <c r="D3" s="4"/>
      <c r="E3" s="4"/>
      <c r="F3" s="4"/>
      <c r="G3" s="4"/>
      <c r="I3" s="5"/>
      <c r="J3" s="5"/>
      <c r="K3" s="5"/>
    </row>
    <row r="4" spans="2:11" s="3" customFormat="1" ht="15" customHeight="1">
      <c r="B4" s="4" t="s">
        <v>63</v>
      </c>
      <c r="C4" s="4"/>
      <c r="D4" s="4"/>
      <c r="E4" s="4"/>
      <c r="F4" s="4"/>
      <c r="G4" s="4"/>
      <c r="I4" s="5"/>
      <c r="J4" s="5"/>
      <c r="K4" s="5"/>
    </row>
    <row r="5" spans="2:11" s="3" customFormat="1" ht="15" customHeight="1">
      <c r="B5" s="6" t="s">
        <v>16</v>
      </c>
      <c r="C5" s="6"/>
      <c r="D5" s="6"/>
      <c r="E5" s="6"/>
      <c r="F5" s="6"/>
      <c r="G5" s="6"/>
      <c r="I5" s="5"/>
      <c r="J5" s="5"/>
      <c r="K5" s="5"/>
    </row>
    <row r="6" spans="2:11" s="3" customFormat="1" ht="8.25" customHeight="1">
      <c r="B6" s="7"/>
      <c r="C6" s="8"/>
      <c r="D6" s="9"/>
      <c r="E6" s="9"/>
      <c r="F6" s="9"/>
      <c r="G6" s="8"/>
      <c r="I6" s="5"/>
      <c r="J6" s="5"/>
      <c r="K6" s="5"/>
    </row>
    <row r="7" spans="2:11" s="3" customFormat="1" ht="21.75" customHeight="1">
      <c r="B7" s="10" t="s">
        <v>48</v>
      </c>
      <c r="C7" s="10"/>
      <c r="D7" s="11" t="s">
        <v>0</v>
      </c>
      <c r="E7" s="10" t="s">
        <v>47</v>
      </c>
      <c r="F7" s="10"/>
      <c r="G7" s="10"/>
      <c r="I7" s="5"/>
      <c r="J7" s="5"/>
      <c r="K7" s="5"/>
    </row>
    <row r="8" spans="2:11" s="3" customFormat="1" ht="21.75" customHeight="1" thickBot="1">
      <c r="B8" s="12"/>
      <c r="C8" s="12"/>
      <c r="D8" s="13"/>
      <c r="E8" s="14" t="s">
        <v>44</v>
      </c>
      <c r="F8" s="12" t="s">
        <v>50</v>
      </c>
      <c r="G8" s="12"/>
      <c r="I8" s="5"/>
      <c r="J8" s="5"/>
      <c r="K8" s="5"/>
    </row>
    <row r="9" spans="2:11" s="3" customFormat="1" ht="8.25" customHeight="1">
      <c r="B9" s="15"/>
      <c r="C9" s="16"/>
      <c r="D9" s="17"/>
      <c r="E9" s="17"/>
      <c r="F9" s="17"/>
      <c r="G9" s="18"/>
      <c r="I9" s="5"/>
      <c r="J9" s="5"/>
      <c r="K9" s="5"/>
    </row>
    <row r="10" spans="2:11" s="3" customFormat="1" ht="15.75">
      <c r="B10" s="19" t="s">
        <v>0</v>
      </c>
      <c r="C10" s="20"/>
      <c r="D10" s="21">
        <f>SUM(D12,D19,D23,D26,D30,D35,D38,D48,D51,D56,D59,D62,D67,D71,D80,D90,D93,D96,D101,D104,D112,D117,D120)</f>
        <v>44316.765</v>
      </c>
      <c r="E10" s="21">
        <f>SUM(E12,E19,E23,E26,E30,E35,E38,E48,E51,E56,E59,E62,E67,E71,E80,E90,E93,E96,E101,E104,E112,E117,E120)</f>
        <v>14836.219999999998</v>
      </c>
      <c r="F10" s="21">
        <f>SUM(F12,F19,F23,F26,F30,F35,F38,F48,F51,F56,F59,F62,F67,F71,F80,F90,F93,F96,F101,F104,F112,F117,F120)</f>
        <v>29480.545</v>
      </c>
      <c r="G10" s="22"/>
      <c r="I10" s="5"/>
      <c r="J10" s="5"/>
      <c r="K10" s="5"/>
    </row>
    <row r="11" spans="2:11" s="3" customFormat="1" ht="8.25" customHeight="1">
      <c r="B11" s="15"/>
      <c r="C11" s="16"/>
      <c r="D11" s="23"/>
      <c r="E11" s="23"/>
      <c r="F11" s="23"/>
      <c r="G11" s="18"/>
      <c r="I11" s="5"/>
      <c r="J11" s="5"/>
      <c r="K11" s="5"/>
    </row>
    <row r="12" spans="2:11" s="3" customFormat="1" ht="14.25" customHeight="1">
      <c r="B12" s="24" t="s">
        <v>19</v>
      </c>
      <c r="C12" s="25"/>
      <c r="D12" s="26">
        <f aca="true" t="shared" si="0" ref="D12:D17">SUM(E12:F12)</f>
        <v>108.39999999999999</v>
      </c>
      <c r="E12" s="27">
        <f>SUM(E13:E17)</f>
        <v>108.39999999999999</v>
      </c>
      <c r="F12" s="27">
        <f>SUM(F13:F17)</f>
        <v>0</v>
      </c>
      <c r="G12" s="18"/>
      <c r="I12" s="28"/>
      <c r="J12" s="29"/>
      <c r="K12" s="30"/>
    </row>
    <row r="13" spans="2:11" s="3" customFormat="1" ht="14.25" customHeight="1">
      <c r="B13" s="24"/>
      <c r="C13" s="25" t="s">
        <v>42</v>
      </c>
      <c r="D13" s="31">
        <f t="shared" si="0"/>
        <v>0</v>
      </c>
      <c r="E13" s="32" t="s">
        <v>61</v>
      </c>
      <c r="F13" s="31" t="s">
        <v>61</v>
      </c>
      <c r="G13" s="18"/>
      <c r="I13" s="28"/>
      <c r="J13" s="29"/>
      <c r="K13" s="30"/>
    </row>
    <row r="14" spans="2:11" s="3" customFormat="1" ht="14.25" customHeight="1">
      <c r="B14" s="24"/>
      <c r="C14" s="25" t="s">
        <v>38</v>
      </c>
      <c r="D14" s="31">
        <f t="shared" si="0"/>
        <v>7.5</v>
      </c>
      <c r="E14" s="23">
        <v>7.5</v>
      </c>
      <c r="F14" s="31" t="s">
        <v>61</v>
      </c>
      <c r="G14" s="18"/>
      <c r="I14" s="28"/>
      <c r="J14" s="29"/>
      <c r="K14" s="30"/>
    </row>
    <row r="15" spans="2:11" s="3" customFormat="1" ht="14.25" customHeight="1">
      <c r="B15" s="24"/>
      <c r="C15" s="25" t="s">
        <v>46</v>
      </c>
      <c r="D15" s="31">
        <f t="shared" si="0"/>
        <v>0</v>
      </c>
      <c r="E15" s="23" t="s">
        <v>61</v>
      </c>
      <c r="F15" s="31" t="s">
        <v>61</v>
      </c>
      <c r="G15" s="18"/>
      <c r="I15" s="28"/>
      <c r="J15" s="29"/>
      <c r="K15" s="30"/>
    </row>
    <row r="16" spans="2:11" s="3" customFormat="1" ht="14.25" customHeight="1">
      <c r="B16" s="24"/>
      <c r="C16" s="25" t="s">
        <v>43</v>
      </c>
      <c r="D16" s="31">
        <f t="shared" si="0"/>
        <v>0.3</v>
      </c>
      <c r="E16" s="23">
        <v>0.3</v>
      </c>
      <c r="F16" s="31" t="s">
        <v>61</v>
      </c>
      <c r="G16" s="18"/>
      <c r="I16" s="28"/>
      <c r="J16" s="29"/>
      <c r="K16" s="30">
        <v>1</v>
      </c>
    </row>
    <row r="17" spans="2:11" s="3" customFormat="1" ht="14.25" customHeight="1">
      <c r="B17" s="24"/>
      <c r="C17" s="25" t="s">
        <v>41</v>
      </c>
      <c r="D17" s="31">
        <f t="shared" si="0"/>
        <v>100.6</v>
      </c>
      <c r="E17" s="23">
        <v>100.6</v>
      </c>
      <c r="F17" s="31" t="s">
        <v>61</v>
      </c>
      <c r="G17" s="18"/>
      <c r="I17" s="33"/>
      <c r="J17" s="33"/>
      <c r="K17" s="33"/>
    </row>
    <row r="18" spans="2:11" s="3" customFormat="1" ht="7.5" customHeight="1">
      <c r="B18" s="24"/>
      <c r="C18" s="25"/>
      <c r="D18" s="31"/>
      <c r="E18" s="31"/>
      <c r="F18" s="31"/>
      <c r="G18" s="18"/>
      <c r="I18" s="5"/>
      <c r="J18" s="5"/>
      <c r="K18" s="5"/>
    </row>
    <row r="19" spans="2:11" s="3" customFormat="1" ht="14.25" customHeight="1">
      <c r="B19" s="24" t="s">
        <v>20</v>
      </c>
      <c r="C19" s="25"/>
      <c r="D19" s="26">
        <f>SUM(E19:F19)</f>
        <v>12151.18</v>
      </c>
      <c r="E19" s="26">
        <f>SUM(E20:E21)</f>
        <v>147.68</v>
      </c>
      <c r="F19" s="26">
        <f>SUM(F20:F20)</f>
        <v>12003.5</v>
      </c>
      <c r="G19" s="18"/>
      <c r="I19" s="5"/>
      <c r="J19" s="5"/>
      <c r="K19" s="5"/>
    </row>
    <row r="20" spans="2:11" s="3" customFormat="1" ht="14.25" customHeight="1">
      <c r="B20" s="24"/>
      <c r="C20" s="25" t="s">
        <v>3</v>
      </c>
      <c r="D20" s="31">
        <f>SUM(E20:F20)</f>
        <v>12003.5</v>
      </c>
      <c r="E20" s="31" t="s">
        <v>61</v>
      </c>
      <c r="F20" s="34">
        <v>12003.5</v>
      </c>
      <c r="G20" s="18"/>
      <c r="I20" s="5"/>
      <c r="J20" s="5"/>
      <c r="K20" s="5"/>
    </row>
    <row r="21" spans="2:11" s="3" customFormat="1" ht="14.25" customHeight="1">
      <c r="B21" s="24"/>
      <c r="C21" s="25" t="s">
        <v>41</v>
      </c>
      <c r="D21" s="31">
        <f>SUM(E21:F21)</f>
        <v>147.68</v>
      </c>
      <c r="E21" s="31">
        <v>147.68</v>
      </c>
      <c r="F21" s="32" t="s">
        <v>61</v>
      </c>
      <c r="G21" s="18"/>
      <c r="I21" s="5"/>
      <c r="J21" s="5"/>
      <c r="K21" s="35"/>
    </row>
    <row r="22" spans="2:11" s="3" customFormat="1" ht="7.5" customHeight="1">
      <c r="B22" s="24"/>
      <c r="C22" s="25"/>
      <c r="D22" s="31"/>
      <c r="E22" s="31"/>
      <c r="F22" s="31"/>
      <c r="G22" s="18"/>
      <c r="I22" s="5"/>
      <c r="J22" s="5"/>
      <c r="K22" s="5"/>
    </row>
    <row r="23" spans="2:11" s="3" customFormat="1" ht="14.25" customHeight="1">
      <c r="B23" s="24" t="s">
        <v>52</v>
      </c>
      <c r="C23" s="25"/>
      <c r="D23" s="26">
        <f>SUM(E23:F23)</f>
        <v>21.47</v>
      </c>
      <c r="E23" s="26">
        <f>+E24</f>
        <v>21.47</v>
      </c>
      <c r="F23" s="26" t="str">
        <f>+F24</f>
        <v>-</v>
      </c>
      <c r="G23" s="18"/>
      <c r="I23" s="5"/>
      <c r="J23" s="5"/>
      <c r="K23" s="5"/>
    </row>
    <row r="24" spans="2:11" s="3" customFormat="1" ht="14.25" customHeight="1">
      <c r="B24" s="24"/>
      <c r="C24" s="25" t="s">
        <v>41</v>
      </c>
      <c r="D24" s="31">
        <f>SUM(E24:F24)</f>
        <v>21.47</v>
      </c>
      <c r="E24" s="31">
        <v>21.47</v>
      </c>
      <c r="F24" s="31" t="s">
        <v>61</v>
      </c>
      <c r="G24" s="18"/>
      <c r="I24" s="5"/>
      <c r="J24" s="5"/>
      <c r="K24" s="5"/>
    </row>
    <row r="25" spans="2:11" s="3" customFormat="1" ht="7.5" customHeight="1">
      <c r="B25" s="24"/>
      <c r="C25" s="25"/>
      <c r="D25" s="31"/>
      <c r="E25" s="31"/>
      <c r="F25" s="31"/>
      <c r="G25" s="18"/>
      <c r="I25" s="5"/>
      <c r="J25" s="5"/>
      <c r="K25" s="5"/>
    </row>
    <row r="26" spans="2:11" s="3" customFormat="1" ht="14.25" customHeight="1">
      <c r="B26" s="24" t="s">
        <v>21</v>
      </c>
      <c r="C26" s="25"/>
      <c r="D26" s="26">
        <f>SUM(E26:F26)</f>
        <v>53.65</v>
      </c>
      <c r="E26" s="26">
        <f>SUM(E27:E28)</f>
        <v>53.65</v>
      </c>
      <c r="F26" s="26">
        <f>SUM(F27:F28)</f>
        <v>0</v>
      </c>
      <c r="G26" s="18"/>
      <c r="I26" s="5"/>
      <c r="J26" s="5"/>
      <c r="K26" s="5"/>
    </row>
    <row r="27" spans="2:11" s="3" customFormat="1" ht="14.25" customHeight="1">
      <c r="B27" s="24"/>
      <c r="C27" s="25" t="s">
        <v>2</v>
      </c>
      <c r="D27" s="31">
        <f>SUM(E27:F27)</f>
        <v>0.91</v>
      </c>
      <c r="E27" s="31">
        <v>0.91</v>
      </c>
      <c r="F27" s="26" t="s">
        <v>61</v>
      </c>
      <c r="G27" s="18"/>
      <c r="I27" s="5"/>
      <c r="J27" s="5"/>
      <c r="K27" s="5"/>
    </row>
    <row r="28" spans="2:11" s="3" customFormat="1" ht="14.25" customHeight="1">
      <c r="B28" s="24"/>
      <c r="C28" s="25" t="s">
        <v>41</v>
      </c>
      <c r="D28" s="31">
        <f>SUM(E28:F28)</f>
        <v>52.74</v>
      </c>
      <c r="E28" s="31">
        <v>52.74</v>
      </c>
      <c r="F28" s="31" t="s">
        <v>61</v>
      </c>
      <c r="G28" s="18"/>
      <c r="I28" s="5"/>
      <c r="J28" s="5"/>
      <c r="K28" s="5"/>
    </row>
    <row r="29" spans="2:11" s="3" customFormat="1" ht="7.5" customHeight="1">
      <c r="B29" s="24"/>
      <c r="C29" s="25"/>
      <c r="D29" s="31"/>
      <c r="E29" s="31"/>
      <c r="F29" s="31"/>
      <c r="G29" s="18"/>
      <c r="I29" s="5"/>
      <c r="J29" s="5"/>
      <c r="K29" s="5"/>
    </row>
    <row r="30" spans="2:11" s="3" customFormat="1" ht="14.25" customHeight="1">
      <c r="B30" s="24" t="s">
        <v>22</v>
      </c>
      <c r="C30" s="25"/>
      <c r="D30" s="26">
        <f>SUM(E30:F30)</f>
        <v>97.32</v>
      </c>
      <c r="E30" s="26">
        <f>SUM(E31:E33)</f>
        <v>97.32</v>
      </c>
      <c r="F30" s="26">
        <f>SUM(F31:F33)</f>
        <v>0</v>
      </c>
      <c r="G30" s="18"/>
      <c r="I30" s="5"/>
      <c r="J30" s="5"/>
      <c r="K30" s="5"/>
    </row>
    <row r="31" spans="2:11" s="3" customFormat="1" ht="14.25" customHeight="1">
      <c r="B31" s="24"/>
      <c r="C31" s="25" t="s">
        <v>54</v>
      </c>
      <c r="D31" s="31">
        <f>SUM(E31:F31)</f>
        <v>0</v>
      </c>
      <c r="E31" s="31" t="s">
        <v>61</v>
      </c>
      <c r="F31" s="31" t="s">
        <v>61</v>
      </c>
      <c r="G31" s="18"/>
      <c r="I31" s="5"/>
      <c r="J31" s="5"/>
      <c r="K31" s="5"/>
    </row>
    <row r="32" spans="2:11" s="3" customFormat="1" ht="14.25" customHeight="1">
      <c r="B32" s="24"/>
      <c r="C32" s="25" t="s">
        <v>46</v>
      </c>
      <c r="D32" s="31">
        <f>SUM(E32:F32)</f>
        <v>0</v>
      </c>
      <c r="E32" s="31" t="s">
        <v>61</v>
      </c>
      <c r="F32" s="31" t="s">
        <v>61</v>
      </c>
      <c r="G32" s="18"/>
      <c r="I32" s="5"/>
      <c r="J32" s="5"/>
      <c r="K32" s="5"/>
    </row>
    <row r="33" spans="2:11" s="3" customFormat="1" ht="14.25" customHeight="1">
      <c r="B33" s="24"/>
      <c r="C33" s="25" t="s">
        <v>41</v>
      </c>
      <c r="D33" s="31">
        <f>SUM(E33:F33)</f>
        <v>97.32</v>
      </c>
      <c r="E33" s="31">
        <v>97.32</v>
      </c>
      <c r="F33" s="31" t="s">
        <v>61</v>
      </c>
      <c r="G33" s="18"/>
      <c r="I33" s="5"/>
      <c r="J33" s="5"/>
      <c r="K33" s="5"/>
    </row>
    <row r="34" spans="2:11" s="3" customFormat="1" ht="7.5" customHeight="1">
      <c r="B34" s="24"/>
      <c r="C34" s="25"/>
      <c r="D34" s="31"/>
      <c r="E34" s="31"/>
      <c r="F34" s="31"/>
      <c r="G34" s="18"/>
      <c r="I34" s="5"/>
      <c r="J34" s="5"/>
      <c r="K34" s="5"/>
    </row>
    <row r="35" spans="2:11" s="3" customFormat="1" ht="14.25" customHeight="1">
      <c r="B35" s="24" t="s">
        <v>23</v>
      </c>
      <c r="C35" s="25"/>
      <c r="D35" s="26">
        <f>SUM(E35:F35)</f>
        <v>225.56</v>
      </c>
      <c r="E35" s="26">
        <f>+E36</f>
        <v>225.56</v>
      </c>
      <c r="F35" s="26" t="str">
        <f>+F36</f>
        <v>-</v>
      </c>
      <c r="G35" s="18"/>
      <c r="I35" s="5"/>
      <c r="J35" s="5"/>
      <c r="K35" s="5"/>
    </row>
    <row r="36" spans="2:11" s="3" customFormat="1" ht="14.25" customHeight="1">
      <c r="B36" s="24"/>
      <c r="C36" s="25" t="s">
        <v>41</v>
      </c>
      <c r="D36" s="31">
        <f>SUM(E36:F36)</f>
        <v>225.56</v>
      </c>
      <c r="E36" s="31">
        <v>225.56</v>
      </c>
      <c r="F36" s="31" t="s">
        <v>61</v>
      </c>
      <c r="G36" s="18"/>
      <c r="I36" s="5"/>
      <c r="J36" s="5"/>
      <c r="K36" s="5"/>
    </row>
    <row r="37" spans="2:11" s="3" customFormat="1" ht="7.5" customHeight="1">
      <c r="B37" s="24"/>
      <c r="C37" s="25"/>
      <c r="D37" s="31"/>
      <c r="E37" s="31"/>
      <c r="F37" s="31"/>
      <c r="G37" s="18"/>
      <c r="I37" s="5"/>
      <c r="J37" s="5"/>
      <c r="K37" s="5"/>
    </row>
    <row r="38" spans="2:11" s="3" customFormat="1" ht="14.25" customHeight="1">
      <c r="B38" s="24" t="s">
        <v>24</v>
      </c>
      <c r="C38" s="25"/>
      <c r="D38" s="26">
        <f aca="true" t="shared" si="1" ref="D38:D46">SUM(E38:F38)</f>
        <v>136.45</v>
      </c>
      <c r="E38" s="26">
        <f>SUM(E39:E46)</f>
        <v>136.45</v>
      </c>
      <c r="F38" s="26">
        <f>SUM(F39:F46)</f>
        <v>0</v>
      </c>
      <c r="G38" s="18"/>
      <c r="I38" s="5"/>
      <c r="J38" s="5"/>
      <c r="K38" s="5"/>
    </row>
    <row r="39" spans="2:11" s="3" customFormat="1" ht="14.25" customHeight="1">
      <c r="B39" s="24"/>
      <c r="C39" s="25" t="s">
        <v>36</v>
      </c>
      <c r="D39" s="31">
        <f t="shared" si="1"/>
        <v>0.28</v>
      </c>
      <c r="E39" s="31">
        <v>0.28</v>
      </c>
      <c r="F39" s="31" t="s">
        <v>61</v>
      </c>
      <c r="G39" s="18"/>
      <c r="I39" s="5"/>
      <c r="J39" s="5"/>
      <c r="K39" s="5"/>
    </row>
    <row r="40" spans="2:11" s="3" customFormat="1" ht="14.25" customHeight="1">
      <c r="B40" s="24"/>
      <c r="C40" s="25" t="s">
        <v>42</v>
      </c>
      <c r="D40" s="31">
        <f t="shared" si="1"/>
        <v>0.88</v>
      </c>
      <c r="E40" s="31">
        <v>0.88</v>
      </c>
      <c r="F40" s="31" t="s">
        <v>61</v>
      </c>
      <c r="G40" s="18"/>
      <c r="I40" s="5"/>
      <c r="J40" s="5"/>
      <c r="K40" s="5"/>
    </row>
    <row r="41" spans="2:11" s="3" customFormat="1" ht="14.25" customHeight="1">
      <c r="B41" s="24"/>
      <c r="C41" s="25" t="s">
        <v>38</v>
      </c>
      <c r="D41" s="31">
        <f t="shared" si="1"/>
        <v>0.4</v>
      </c>
      <c r="E41" s="31">
        <v>0.4</v>
      </c>
      <c r="F41" s="31" t="s">
        <v>61</v>
      </c>
      <c r="G41" s="18"/>
      <c r="I41" s="5"/>
      <c r="J41" s="5"/>
      <c r="K41" s="5"/>
    </row>
    <row r="42" spans="2:11" s="3" customFormat="1" ht="14.25" customHeight="1">
      <c r="B42" s="24"/>
      <c r="C42" s="25" t="s">
        <v>2</v>
      </c>
      <c r="D42" s="31">
        <f t="shared" si="1"/>
        <v>0</v>
      </c>
      <c r="E42" s="31" t="s">
        <v>61</v>
      </c>
      <c r="F42" s="31" t="s">
        <v>61</v>
      </c>
      <c r="G42" s="18"/>
      <c r="I42" s="5"/>
      <c r="J42" s="5"/>
      <c r="K42" s="5"/>
    </row>
    <row r="43" spans="2:11" s="3" customFormat="1" ht="14.25" customHeight="1">
      <c r="B43" s="24"/>
      <c r="C43" s="25" t="s">
        <v>39</v>
      </c>
      <c r="D43" s="31">
        <f t="shared" si="1"/>
        <v>0.6</v>
      </c>
      <c r="E43" s="31">
        <v>0.6</v>
      </c>
      <c r="F43" s="31" t="s">
        <v>61</v>
      </c>
      <c r="G43" s="18"/>
      <c r="I43" s="5"/>
      <c r="J43" s="5"/>
      <c r="K43" s="5"/>
    </row>
    <row r="44" spans="2:11" s="3" customFormat="1" ht="14.25" customHeight="1">
      <c r="B44" s="24"/>
      <c r="C44" s="25" t="s">
        <v>46</v>
      </c>
      <c r="D44" s="31">
        <f t="shared" si="1"/>
        <v>1.29</v>
      </c>
      <c r="E44" s="31">
        <v>1.29</v>
      </c>
      <c r="F44" s="31" t="s">
        <v>61</v>
      </c>
      <c r="G44" s="18"/>
      <c r="I44" s="5"/>
      <c r="J44" s="5"/>
      <c r="K44" s="5"/>
    </row>
    <row r="45" spans="2:11" s="3" customFormat="1" ht="14.25" customHeight="1">
      <c r="B45" s="24"/>
      <c r="C45" s="25" t="s">
        <v>43</v>
      </c>
      <c r="D45" s="31">
        <f t="shared" si="1"/>
        <v>0.12</v>
      </c>
      <c r="E45" s="31">
        <v>0.12</v>
      </c>
      <c r="F45" s="31" t="s">
        <v>61</v>
      </c>
      <c r="G45" s="18"/>
      <c r="I45" s="5"/>
      <c r="J45" s="5"/>
      <c r="K45" s="5"/>
    </row>
    <row r="46" spans="2:11" s="3" customFormat="1" ht="14.25" customHeight="1">
      <c r="B46" s="24"/>
      <c r="C46" s="25" t="s">
        <v>41</v>
      </c>
      <c r="D46" s="31">
        <f t="shared" si="1"/>
        <v>132.88</v>
      </c>
      <c r="E46" s="31">
        <v>132.88</v>
      </c>
      <c r="F46" s="31" t="s">
        <v>61</v>
      </c>
      <c r="G46" s="18"/>
      <c r="I46" s="5"/>
      <c r="J46" s="5"/>
      <c r="K46" s="5"/>
    </row>
    <row r="47" spans="2:11" s="3" customFormat="1" ht="7.5" customHeight="1">
      <c r="B47" s="24"/>
      <c r="C47" s="25"/>
      <c r="D47" s="31"/>
      <c r="E47" s="31"/>
      <c r="F47" s="31"/>
      <c r="G47" s="18"/>
      <c r="I47" s="5"/>
      <c r="J47" s="5"/>
      <c r="K47" s="5"/>
    </row>
    <row r="48" spans="2:11" s="3" customFormat="1" ht="14.25" customHeight="1">
      <c r="B48" s="24" t="s">
        <v>25</v>
      </c>
      <c r="C48" s="25"/>
      <c r="D48" s="26">
        <f>SUM(E48:F48)</f>
        <v>247.34</v>
      </c>
      <c r="E48" s="26">
        <f>+E49</f>
        <v>247.34</v>
      </c>
      <c r="F48" s="26" t="str">
        <f>+F49</f>
        <v>-</v>
      </c>
      <c r="G48" s="18"/>
      <c r="I48" s="5"/>
      <c r="J48" s="5"/>
      <c r="K48" s="5"/>
    </row>
    <row r="49" spans="2:11" s="3" customFormat="1" ht="14.25" customHeight="1">
      <c r="B49" s="24"/>
      <c r="C49" s="25" t="s">
        <v>41</v>
      </c>
      <c r="D49" s="31">
        <f>SUM(E49:F49)</f>
        <v>247.34</v>
      </c>
      <c r="E49" s="31">
        <v>247.34</v>
      </c>
      <c r="F49" s="31" t="s">
        <v>61</v>
      </c>
      <c r="G49" s="18"/>
      <c r="I49" s="5"/>
      <c r="J49" s="5"/>
      <c r="K49" s="5"/>
    </row>
    <row r="50" spans="2:11" s="3" customFormat="1" ht="7.5" customHeight="1">
      <c r="B50" s="24"/>
      <c r="C50" s="25"/>
      <c r="D50" s="31"/>
      <c r="E50" s="31"/>
      <c r="F50" s="31"/>
      <c r="G50" s="18"/>
      <c r="I50" s="5"/>
      <c r="J50" s="5"/>
      <c r="K50" s="5"/>
    </row>
    <row r="51" spans="2:11" s="3" customFormat="1" ht="14.25" customHeight="1">
      <c r="B51" s="24" t="s">
        <v>57</v>
      </c>
      <c r="C51" s="25"/>
      <c r="D51" s="26">
        <f>SUM(E51:F51)</f>
        <v>47.13</v>
      </c>
      <c r="E51" s="26">
        <f>SUM(E52:E54)</f>
        <v>47.13</v>
      </c>
      <c r="F51" s="26">
        <f>SUM(F52:F54)</f>
        <v>0</v>
      </c>
      <c r="G51" s="18"/>
      <c r="I51" s="5"/>
      <c r="J51" s="5"/>
      <c r="K51" s="5"/>
    </row>
    <row r="52" spans="2:11" s="3" customFormat="1" ht="14.25" customHeight="1">
      <c r="B52" s="24"/>
      <c r="C52" s="25" t="s">
        <v>53</v>
      </c>
      <c r="D52" s="31">
        <f>SUM(E52:F52)</f>
        <v>0</v>
      </c>
      <c r="E52" s="31" t="s">
        <v>61</v>
      </c>
      <c r="F52" s="31" t="s">
        <v>61</v>
      </c>
      <c r="G52" s="18"/>
      <c r="I52" s="5"/>
      <c r="J52" s="5"/>
      <c r="K52" s="5"/>
    </row>
    <row r="53" spans="2:11" s="3" customFormat="1" ht="14.25" customHeight="1">
      <c r="B53" s="24"/>
      <c r="C53" s="25" t="s">
        <v>2</v>
      </c>
      <c r="D53" s="31">
        <f>SUM(E53:F53)</f>
        <v>0</v>
      </c>
      <c r="E53" s="31" t="s">
        <v>61</v>
      </c>
      <c r="F53" s="31" t="s">
        <v>61</v>
      </c>
      <c r="G53" s="18"/>
      <c r="I53" s="5"/>
      <c r="J53" s="5"/>
      <c r="K53" s="5"/>
    </row>
    <row r="54" spans="2:11" s="3" customFormat="1" ht="14.25" customHeight="1">
      <c r="B54" s="24"/>
      <c r="C54" s="25" t="s">
        <v>41</v>
      </c>
      <c r="D54" s="31">
        <f>SUM(E54:F54)</f>
        <v>47.13</v>
      </c>
      <c r="E54" s="31">
        <v>47.13</v>
      </c>
      <c r="F54" s="31" t="s">
        <v>61</v>
      </c>
      <c r="G54" s="18"/>
      <c r="I54" s="5"/>
      <c r="J54" s="5"/>
      <c r="K54" s="5"/>
    </row>
    <row r="55" spans="2:11" s="3" customFormat="1" ht="7.5" customHeight="1">
      <c r="B55" s="24"/>
      <c r="C55" s="25"/>
      <c r="D55" s="31"/>
      <c r="E55" s="31"/>
      <c r="F55" s="31"/>
      <c r="G55" s="18"/>
      <c r="I55" s="5"/>
      <c r="J55" s="5"/>
      <c r="K55" s="5"/>
    </row>
    <row r="56" spans="2:11" s="3" customFormat="1" ht="14.25" customHeight="1">
      <c r="B56" s="24" t="s">
        <v>26</v>
      </c>
      <c r="C56" s="25"/>
      <c r="D56" s="26">
        <f>SUM(E56:F56)</f>
        <v>76.68</v>
      </c>
      <c r="E56" s="26">
        <f>SUM(E57)</f>
        <v>0</v>
      </c>
      <c r="F56" s="26">
        <f>+F57</f>
        <v>76.68</v>
      </c>
      <c r="G56" s="18"/>
      <c r="I56" s="5"/>
      <c r="J56" s="5"/>
      <c r="K56" s="5"/>
    </row>
    <row r="57" spans="2:11" s="3" customFormat="1" ht="14.25" customHeight="1">
      <c r="B57" s="24"/>
      <c r="C57" s="25" t="s">
        <v>3</v>
      </c>
      <c r="D57" s="31">
        <f>SUM(E57:F57)</f>
        <v>76.68</v>
      </c>
      <c r="E57" s="31" t="s">
        <v>61</v>
      </c>
      <c r="F57" s="31">
        <v>76.68</v>
      </c>
      <c r="G57" s="18"/>
      <c r="I57" s="5"/>
      <c r="J57" s="5"/>
      <c r="K57" s="5"/>
    </row>
    <row r="58" spans="2:11" s="3" customFormat="1" ht="7.5" customHeight="1">
      <c r="B58" s="24"/>
      <c r="C58" s="25"/>
      <c r="D58" s="31"/>
      <c r="E58" s="31"/>
      <c r="F58" s="31"/>
      <c r="G58" s="18"/>
      <c r="I58" s="5"/>
      <c r="J58" s="5"/>
      <c r="K58" s="5"/>
    </row>
    <row r="59" spans="2:11" s="3" customFormat="1" ht="14.25" customHeight="1">
      <c r="B59" s="24" t="s">
        <v>55</v>
      </c>
      <c r="C59" s="25"/>
      <c r="D59" s="26">
        <f>SUM(E59:F59)</f>
        <v>1757.93</v>
      </c>
      <c r="E59" s="26">
        <f>+E60</f>
        <v>1757.93</v>
      </c>
      <c r="F59" s="26">
        <f>SUM(F60)</f>
        <v>0</v>
      </c>
      <c r="G59" s="18"/>
      <c r="I59" s="5"/>
      <c r="J59" s="5"/>
      <c r="K59" s="5"/>
    </row>
    <row r="60" spans="2:11" s="3" customFormat="1" ht="14.25" customHeight="1">
      <c r="B60" s="24"/>
      <c r="C60" s="25" t="s">
        <v>41</v>
      </c>
      <c r="D60" s="31">
        <f>SUM(E60:F60)</f>
        <v>1757.93</v>
      </c>
      <c r="E60" s="31">
        <v>1757.93</v>
      </c>
      <c r="F60" s="31" t="s">
        <v>61</v>
      </c>
      <c r="G60" s="18"/>
      <c r="I60" s="5"/>
      <c r="J60" s="5"/>
      <c r="K60" s="5"/>
    </row>
    <row r="61" spans="2:11" s="3" customFormat="1" ht="7.5" customHeight="1">
      <c r="B61" s="24"/>
      <c r="C61" s="25"/>
      <c r="D61" s="31"/>
      <c r="E61" s="31"/>
      <c r="F61" s="31"/>
      <c r="G61" s="18"/>
      <c r="I61" s="5"/>
      <c r="J61" s="5"/>
      <c r="K61" s="5"/>
    </row>
    <row r="62" spans="2:11" s="3" customFormat="1" ht="14.25" customHeight="1">
      <c r="B62" s="24" t="s">
        <v>27</v>
      </c>
      <c r="C62" s="25"/>
      <c r="D62" s="26">
        <f>SUM(E62:F62)</f>
        <v>73.98</v>
      </c>
      <c r="E62" s="26">
        <f>SUM(E63:E65)</f>
        <v>73.98</v>
      </c>
      <c r="F62" s="26">
        <f>SUM(F63:F65)</f>
        <v>0</v>
      </c>
      <c r="G62" s="18"/>
      <c r="I62" s="5"/>
      <c r="J62" s="5"/>
      <c r="K62" s="5"/>
    </row>
    <row r="63" spans="2:11" s="3" customFormat="1" ht="14.25" customHeight="1">
      <c r="B63" s="24"/>
      <c r="C63" s="25" t="s">
        <v>53</v>
      </c>
      <c r="D63" s="31">
        <f>SUM(E63:F63)</f>
        <v>0</v>
      </c>
      <c r="E63" s="31" t="s">
        <v>61</v>
      </c>
      <c r="F63" s="31" t="s">
        <v>61</v>
      </c>
      <c r="G63" s="18"/>
      <c r="I63" s="5"/>
      <c r="J63" s="5"/>
      <c r="K63" s="5"/>
    </row>
    <row r="64" spans="2:11" s="3" customFormat="1" ht="14.25" customHeight="1">
      <c r="B64" s="24"/>
      <c r="C64" s="25" t="s">
        <v>43</v>
      </c>
      <c r="D64" s="31">
        <f>SUM(E64:F64)</f>
        <v>0</v>
      </c>
      <c r="E64" s="31" t="s">
        <v>61</v>
      </c>
      <c r="F64" s="31" t="s">
        <v>61</v>
      </c>
      <c r="G64" s="18"/>
      <c r="I64" s="5"/>
      <c r="J64" s="5"/>
      <c r="K64" s="5"/>
    </row>
    <row r="65" spans="2:11" s="3" customFormat="1" ht="14.25" customHeight="1">
      <c r="B65" s="24"/>
      <c r="C65" s="25" t="s">
        <v>41</v>
      </c>
      <c r="D65" s="31">
        <f>SUM(E65:F65)</f>
        <v>73.98</v>
      </c>
      <c r="E65" s="31">
        <v>73.98</v>
      </c>
      <c r="F65" s="31" t="s">
        <v>61</v>
      </c>
      <c r="G65" s="18"/>
      <c r="I65" s="5"/>
      <c r="J65" s="5"/>
      <c r="K65" s="5"/>
    </row>
    <row r="66" spans="2:11" s="3" customFormat="1" ht="7.5" customHeight="1">
      <c r="B66" s="24"/>
      <c r="C66" s="25"/>
      <c r="D66" s="31"/>
      <c r="E66" s="31"/>
      <c r="F66" s="31"/>
      <c r="G66" s="18"/>
      <c r="I66" s="5"/>
      <c r="J66" s="5"/>
      <c r="K66" s="5"/>
    </row>
    <row r="67" spans="2:11" s="3" customFormat="1" ht="14.25" customHeight="1">
      <c r="B67" s="24" t="s">
        <v>28</v>
      </c>
      <c r="C67" s="25"/>
      <c r="D67" s="26">
        <f>SUM(E67:F67)</f>
        <v>221.87</v>
      </c>
      <c r="E67" s="26">
        <f>SUM(E68:E69)</f>
        <v>221.87</v>
      </c>
      <c r="F67" s="26">
        <f>SUM(F68:F69)</f>
        <v>0</v>
      </c>
      <c r="G67" s="18"/>
      <c r="I67" s="5"/>
      <c r="J67" s="5"/>
      <c r="K67" s="5"/>
    </row>
    <row r="68" spans="2:11" s="3" customFormat="1" ht="14.25" customHeight="1">
      <c r="B68" s="24"/>
      <c r="C68" s="25" t="s">
        <v>43</v>
      </c>
      <c r="D68" s="31">
        <f>SUM(E68:F68)</f>
        <v>40.72</v>
      </c>
      <c r="E68" s="31">
        <v>40.72</v>
      </c>
      <c r="F68" s="31" t="s">
        <v>61</v>
      </c>
      <c r="G68" s="18"/>
      <c r="I68" s="5"/>
      <c r="J68" s="5"/>
      <c r="K68" s="5"/>
    </row>
    <row r="69" spans="2:11" s="3" customFormat="1" ht="14.25" customHeight="1">
      <c r="B69" s="24"/>
      <c r="C69" s="25" t="s">
        <v>41</v>
      </c>
      <c r="D69" s="31">
        <f>SUM(E69:F69)</f>
        <v>181.15</v>
      </c>
      <c r="E69" s="31">
        <v>181.15</v>
      </c>
      <c r="F69" s="31" t="s">
        <v>61</v>
      </c>
      <c r="G69" s="18"/>
      <c r="I69" s="5"/>
      <c r="J69" s="5"/>
      <c r="K69" s="5"/>
    </row>
    <row r="70" spans="2:11" s="3" customFormat="1" ht="7.5" customHeight="1">
      <c r="B70" s="24"/>
      <c r="C70" s="25"/>
      <c r="D70" s="31"/>
      <c r="E70" s="31"/>
      <c r="F70" s="31"/>
      <c r="G70" s="18"/>
      <c r="I70" s="5"/>
      <c r="J70" s="5"/>
      <c r="K70" s="5"/>
    </row>
    <row r="71" spans="2:11" s="3" customFormat="1" ht="14.25" customHeight="1">
      <c r="B71" s="24" t="s">
        <v>17</v>
      </c>
      <c r="C71" s="25"/>
      <c r="D71" s="26">
        <f aca="true" t="shared" si="2" ref="D71:D78">SUM(E71:F71)</f>
        <v>476.44999999999993</v>
      </c>
      <c r="E71" s="26">
        <f>SUM(E72:E78)</f>
        <v>476.44999999999993</v>
      </c>
      <c r="F71" s="26">
        <f>SUM(F72:F78)</f>
        <v>0</v>
      </c>
      <c r="G71" s="18"/>
      <c r="I71" s="5"/>
      <c r="J71" s="5"/>
      <c r="K71" s="5"/>
    </row>
    <row r="72" spans="2:11" s="3" customFormat="1" ht="14.25" customHeight="1">
      <c r="B72" s="24"/>
      <c r="C72" s="25" t="s">
        <v>36</v>
      </c>
      <c r="D72" s="31">
        <f t="shared" si="2"/>
        <v>13.94</v>
      </c>
      <c r="E72" s="31">
        <v>13.94</v>
      </c>
      <c r="F72" s="31" t="s">
        <v>61</v>
      </c>
      <c r="G72" s="18"/>
      <c r="I72" s="5"/>
      <c r="J72" s="5"/>
      <c r="K72" s="5"/>
    </row>
    <row r="73" spans="2:11" s="3" customFormat="1" ht="14.25" customHeight="1">
      <c r="B73" s="24"/>
      <c r="C73" s="25" t="s">
        <v>38</v>
      </c>
      <c r="D73" s="31">
        <f t="shared" si="2"/>
        <v>405.32</v>
      </c>
      <c r="E73" s="31">
        <v>405.32</v>
      </c>
      <c r="F73" s="31" t="s">
        <v>61</v>
      </c>
      <c r="G73" s="18"/>
      <c r="I73" s="5"/>
      <c r="J73" s="5"/>
      <c r="K73" s="5"/>
    </row>
    <row r="74" spans="2:11" s="3" customFormat="1" ht="14.25" customHeight="1">
      <c r="B74" s="24"/>
      <c r="C74" s="25" t="s">
        <v>2</v>
      </c>
      <c r="D74" s="31">
        <f t="shared" si="2"/>
        <v>0.51</v>
      </c>
      <c r="E74" s="31">
        <v>0.51</v>
      </c>
      <c r="F74" s="31" t="s">
        <v>61</v>
      </c>
      <c r="G74" s="18"/>
      <c r="I74" s="5"/>
      <c r="J74" s="5"/>
      <c r="K74" s="5"/>
    </row>
    <row r="75" spans="2:11" s="3" customFormat="1" ht="14.25" customHeight="1">
      <c r="B75" s="24"/>
      <c r="C75" s="25" t="s">
        <v>39</v>
      </c>
      <c r="D75" s="31">
        <f t="shared" si="2"/>
        <v>2.88</v>
      </c>
      <c r="E75" s="31">
        <v>2.88</v>
      </c>
      <c r="F75" s="31" t="s">
        <v>61</v>
      </c>
      <c r="G75" s="18"/>
      <c r="I75" s="5"/>
      <c r="J75" s="5"/>
      <c r="K75" s="5"/>
    </row>
    <row r="76" spans="2:11" s="3" customFormat="1" ht="14.25" customHeight="1">
      <c r="B76" s="24"/>
      <c r="C76" s="25" t="s">
        <v>45</v>
      </c>
      <c r="D76" s="31">
        <f t="shared" si="2"/>
        <v>4.58</v>
      </c>
      <c r="E76" s="31">
        <v>4.58</v>
      </c>
      <c r="F76" s="31" t="s">
        <v>61</v>
      </c>
      <c r="G76" s="18"/>
      <c r="I76" s="5"/>
      <c r="J76" s="5"/>
      <c r="K76" s="5"/>
    </row>
    <row r="77" spans="2:11" s="3" customFormat="1" ht="14.25" customHeight="1">
      <c r="B77" s="24"/>
      <c r="C77" s="25" t="s">
        <v>40</v>
      </c>
      <c r="D77" s="31">
        <f>SUM(E77:F77)</f>
        <v>49.22</v>
      </c>
      <c r="E77" s="31">
        <v>49.22</v>
      </c>
      <c r="F77" s="31" t="s">
        <v>61</v>
      </c>
      <c r="G77" s="18"/>
      <c r="I77" s="5"/>
      <c r="J77" s="5"/>
      <c r="K77" s="5"/>
    </row>
    <row r="78" spans="2:11" s="3" customFormat="1" ht="14.25" customHeight="1">
      <c r="B78" s="24"/>
      <c r="C78" s="25" t="s">
        <v>49</v>
      </c>
      <c r="D78" s="31">
        <f t="shared" si="2"/>
        <v>0</v>
      </c>
      <c r="E78" s="31" t="s">
        <v>61</v>
      </c>
      <c r="F78" s="31" t="s">
        <v>61</v>
      </c>
      <c r="G78" s="18"/>
      <c r="I78" s="5"/>
      <c r="J78" s="5"/>
      <c r="K78" s="5"/>
    </row>
    <row r="79" spans="2:11" s="3" customFormat="1" ht="7.5" customHeight="1">
      <c r="B79" s="24"/>
      <c r="C79" s="25"/>
      <c r="D79" s="31"/>
      <c r="E79" s="31"/>
      <c r="F79" s="31"/>
      <c r="G79" s="18"/>
      <c r="I79" s="5"/>
      <c r="J79" s="5"/>
      <c r="K79" s="5"/>
    </row>
    <row r="80" spans="2:11" s="3" customFormat="1" ht="14.25" customHeight="1">
      <c r="B80" s="24" t="s">
        <v>29</v>
      </c>
      <c r="C80" s="25"/>
      <c r="D80" s="26">
        <f>SUM(E80:F80)</f>
        <v>65.73</v>
      </c>
      <c r="E80" s="26">
        <f>SUM(E81:E88)</f>
        <v>65.73</v>
      </c>
      <c r="F80" s="26">
        <f>SUM(F81:F88)</f>
        <v>0</v>
      </c>
      <c r="G80" s="18"/>
      <c r="I80" s="5"/>
      <c r="J80" s="5"/>
      <c r="K80" s="5"/>
    </row>
    <row r="81" spans="2:11" s="3" customFormat="1" ht="14.25" customHeight="1">
      <c r="B81" s="24"/>
      <c r="C81" s="25" t="s">
        <v>36</v>
      </c>
      <c r="D81" s="31">
        <f aca="true" t="shared" si="3" ref="D81:D88">SUM(E81:F81)</f>
        <v>4.85</v>
      </c>
      <c r="E81" s="31">
        <v>4.85</v>
      </c>
      <c r="F81" s="31" t="s">
        <v>61</v>
      </c>
      <c r="G81" s="18"/>
      <c r="I81" s="5"/>
      <c r="J81" s="5"/>
      <c r="K81" s="5"/>
    </row>
    <row r="82" spans="2:11" s="3" customFormat="1" ht="14.25" customHeight="1">
      <c r="B82" s="24"/>
      <c r="C82" s="25" t="s">
        <v>37</v>
      </c>
      <c r="D82" s="31">
        <f t="shared" si="3"/>
        <v>0</v>
      </c>
      <c r="E82" s="31" t="s">
        <v>61</v>
      </c>
      <c r="F82" s="31" t="s">
        <v>61</v>
      </c>
      <c r="G82" s="18"/>
      <c r="I82" s="5"/>
      <c r="J82" s="5"/>
      <c r="K82" s="5"/>
    </row>
    <row r="83" spans="2:11" s="3" customFormat="1" ht="14.25" customHeight="1">
      <c r="B83" s="24"/>
      <c r="C83" s="25" t="s">
        <v>42</v>
      </c>
      <c r="D83" s="31">
        <f t="shared" si="3"/>
        <v>3.64</v>
      </c>
      <c r="E83" s="31">
        <v>3.64</v>
      </c>
      <c r="F83" s="31" t="s">
        <v>61</v>
      </c>
      <c r="G83" s="18"/>
      <c r="I83" s="5"/>
      <c r="J83" s="5"/>
      <c r="K83" s="5"/>
    </row>
    <row r="84" spans="2:11" s="3" customFormat="1" ht="14.25" customHeight="1">
      <c r="B84" s="24"/>
      <c r="C84" s="25" t="s">
        <v>38</v>
      </c>
      <c r="D84" s="31">
        <f t="shared" si="3"/>
        <v>23.8</v>
      </c>
      <c r="E84" s="31">
        <v>23.8</v>
      </c>
      <c r="F84" s="31" t="s">
        <v>61</v>
      </c>
      <c r="G84" s="18"/>
      <c r="I84" s="5"/>
      <c r="J84" s="5"/>
      <c r="K84" s="5"/>
    </row>
    <row r="85" spans="2:11" s="3" customFormat="1" ht="14.25" customHeight="1">
      <c r="B85" s="24"/>
      <c r="C85" s="25" t="s">
        <v>2</v>
      </c>
      <c r="D85" s="31">
        <f t="shared" si="3"/>
        <v>0.58</v>
      </c>
      <c r="E85" s="31">
        <f>0.16+0.42</f>
        <v>0.58</v>
      </c>
      <c r="F85" s="31" t="s">
        <v>61</v>
      </c>
      <c r="G85" s="18"/>
      <c r="I85" s="5"/>
      <c r="J85" s="5"/>
      <c r="K85" s="5"/>
    </row>
    <row r="86" spans="2:11" s="3" customFormat="1" ht="14.25" customHeight="1">
      <c r="B86" s="24"/>
      <c r="C86" s="25" t="s">
        <v>39</v>
      </c>
      <c r="D86" s="31">
        <f t="shared" si="3"/>
        <v>25.02</v>
      </c>
      <c r="E86" s="31">
        <v>25.02</v>
      </c>
      <c r="F86" s="31" t="s">
        <v>61</v>
      </c>
      <c r="G86" s="18"/>
      <c r="I86" s="5"/>
      <c r="J86" s="5"/>
      <c r="K86" s="5"/>
    </row>
    <row r="87" spans="2:11" s="3" customFormat="1" ht="14.25" customHeight="1">
      <c r="B87" s="24"/>
      <c r="C87" s="25" t="s">
        <v>45</v>
      </c>
      <c r="D87" s="31">
        <f t="shared" si="3"/>
        <v>5.65</v>
      </c>
      <c r="E87" s="31">
        <v>5.65</v>
      </c>
      <c r="F87" s="31" t="s">
        <v>61</v>
      </c>
      <c r="G87" s="18"/>
      <c r="I87" s="5"/>
      <c r="J87" s="5"/>
      <c r="K87" s="5"/>
    </row>
    <row r="88" spans="2:11" s="3" customFormat="1" ht="14.25" customHeight="1">
      <c r="B88" s="36"/>
      <c r="C88" s="37" t="s">
        <v>43</v>
      </c>
      <c r="D88" s="38">
        <f t="shared" si="3"/>
        <v>2.19</v>
      </c>
      <c r="E88" s="38">
        <v>2.19</v>
      </c>
      <c r="F88" s="38" t="s">
        <v>61</v>
      </c>
      <c r="G88" s="39"/>
      <c r="I88" s="5"/>
      <c r="J88" s="5"/>
      <c r="K88" s="5"/>
    </row>
    <row r="89" spans="2:11" s="3" customFormat="1" ht="7.5" customHeight="1">
      <c r="B89" s="24"/>
      <c r="C89" s="25"/>
      <c r="D89" s="31"/>
      <c r="E89" s="31"/>
      <c r="F89" s="31"/>
      <c r="G89" s="18"/>
      <c r="I89" s="5"/>
      <c r="J89" s="5"/>
      <c r="K89" s="5"/>
    </row>
    <row r="90" spans="2:11" s="3" customFormat="1" ht="14.25" customHeight="1">
      <c r="B90" s="24" t="s">
        <v>30</v>
      </c>
      <c r="C90" s="25"/>
      <c r="D90" s="26">
        <f>SUM(E90:F90)</f>
        <v>24.58</v>
      </c>
      <c r="E90" s="40">
        <f>+E91</f>
        <v>24.58</v>
      </c>
      <c r="F90" s="40">
        <f>SUM(F91)</f>
        <v>0</v>
      </c>
      <c r="G90" s="18"/>
      <c r="I90" s="5"/>
      <c r="J90" s="5"/>
      <c r="K90" s="5"/>
    </row>
    <row r="91" spans="2:11" s="3" customFormat="1" ht="14.25" customHeight="1">
      <c r="B91" s="24"/>
      <c r="C91" s="25" t="s">
        <v>41</v>
      </c>
      <c r="D91" s="31">
        <f>SUM(E91:F91)</f>
        <v>24.58</v>
      </c>
      <c r="E91" s="34">
        <v>24.58</v>
      </c>
      <c r="F91" s="31" t="s">
        <v>61</v>
      </c>
      <c r="G91" s="18"/>
      <c r="I91" s="5"/>
      <c r="J91" s="5"/>
      <c r="K91" s="5"/>
    </row>
    <row r="92" spans="2:11" s="3" customFormat="1" ht="7.5" customHeight="1">
      <c r="B92" s="24"/>
      <c r="C92" s="25"/>
      <c r="D92" s="31"/>
      <c r="E92" s="31"/>
      <c r="F92" s="31"/>
      <c r="G92" s="18"/>
      <c r="I92" s="5"/>
      <c r="J92" s="5"/>
      <c r="K92" s="5"/>
    </row>
    <row r="93" spans="2:11" s="3" customFormat="1" ht="14.25" customHeight="1">
      <c r="B93" s="24" t="s">
        <v>31</v>
      </c>
      <c r="C93" s="25"/>
      <c r="D93" s="26">
        <f>SUM(E93:F93)</f>
        <v>243.51</v>
      </c>
      <c r="E93" s="26">
        <f>+E94</f>
        <v>243.51</v>
      </c>
      <c r="F93" s="26">
        <f>SUM(F94)</f>
        <v>0</v>
      </c>
      <c r="G93" s="18"/>
      <c r="I93" s="5"/>
      <c r="J93" s="5"/>
      <c r="K93" s="5"/>
    </row>
    <row r="94" spans="2:11" s="3" customFormat="1" ht="14.25" customHeight="1">
      <c r="B94" s="24"/>
      <c r="C94" s="25" t="s">
        <v>41</v>
      </c>
      <c r="D94" s="31">
        <f>SUM(E94:F94)</f>
        <v>243.51</v>
      </c>
      <c r="E94" s="31">
        <v>243.51</v>
      </c>
      <c r="F94" s="31" t="s">
        <v>61</v>
      </c>
      <c r="G94" s="18"/>
      <c r="I94" s="5"/>
      <c r="J94" s="5"/>
      <c r="K94" s="5"/>
    </row>
    <row r="95" spans="2:11" s="3" customFormat="1" ht="7.5" customHeight="1">
      <c r="B95" s="24"/>
      <c r="C95" s="25"/>
      <c r="D95" s="31"/>
      <c r="E95" s="31"/>
      <c r="F95" s="31"/>
      <c r="G95" s="18"/>
      <c r="I95" s="5"/>
      <c r="J95" s="5"/>
      <c r="K95" s="5"/>
    </row>
    <row r="96" spans="2:11" s="3" customFormat="1" ht="14.25" customHeight="1">
      <c r="B96" s="24" t="s">
        <v>32</v>
      </c>
      <c r="C96" s="25"/>
      <c r="D96" s="26">
        <f>SUM(E96:F96)</f>
        <v>6318.835</v>
      </c>
      <c r="E96" s="26">
        <f>SUM(E97:E99)</f>
        <v>1074.5</v>
      </c>
      <c r="F96" s="26">
        <f>SUM(F97:F99)</f>
        <v>5244.335</v>
      </c>
      <c r="G96" s="18"/>
      <c r="I96" s="5"/>
      <c r="J96" s="5"/>
      <c r="K96" s="5"/>
    </row>
    <row r="97" spans="2:11" s="3" customFormat="1" ht="14.25" customHeight="1">
      <c r="B97" s="24"/>
      <c r="C97" s="25" t="s">
        <v>3</v>
      </c>
      <c r="D97" s="31">
        <f>SUM(E97:F97)</f>
        <v>3967.235</v>
      </c>
      <c r="E97" s="31" t="s">
        <v>61</v>
      </c>
      <c r="F97" s="31">
        <v>3967.235</v>
      </c>
      <c r="G97" s="18"/>
      <c r="I97" s="5"/>
      <c r="J97" s="5"/>
      <c r="K97" s="5"/>
    </row>
    <row r="98" spans="2:11" s="3" customFormat="1" ht="14.25" customHeight="1">
      <c r="B98" s="24"/>
      <c r="C98" s="25" t="s">
        <v>1</v>
      </c>
      <c r="D98" s="31">
        <f>SUM(E98:F98)</f>
        <v>1277.1</v>
      </c>
      <c r="E98" s="31" t="s">
        <v>61</v>
      </c>
      <c r="F98" s="31">
        <v>1277.1</v>
      </c>
      <c r="G98" s="18"/>
      <c r="I98" s="5"/>
      <c r="J98" s="5"/>
      <c r="K98" s="5"/>
    </row>
    <row r="99" spans="2:11" s="3" customFormat="1" ht="14.25" customHeight="1">
      <c r="B99" s="24"/>
      <c r="C99" s="25" t="s">
        <v>43</v>
      </c>
      <c r="D99" s="31">
        <f>SUM(E99:F99)</f>
        <v>1074.5</v>
      </c>
      <c r="E99" s="31">
        <v>1074.5</v>
      </c>
      <c r="F99" s="31"/>
      <c r="G99" s="18"/>
      <c r="I99" s="5"/>
      <c r="J99" s="5"/>
      <c r="K99" s="5"/>
    </row>
    <row r="100" spans="2:11" s="3" customFormat="1" ht="7.5" customHeight="1">
      <c r="B100" s="24"/>
      <c r="C100" s="25"/>
      <c r="D100" s="31"/>
      <c r="E100" s="31"/>
      <c r="F100" s="31"/>
      <c r="G100" s="18"/>
      <c r="I100" s="5"/>
      <c r="J100" s="5"/>
      <c r="K100" s="5"/>
    </row>
    <row r="101" spans="2:11" s="3" customFormat="1" ht="14.25" customHeight="1">
      <c r="B101" s="24" t="s">
        <v>33</v>
      </c>
      <c r="C101" s="25"/>
      <c r="D101" s="26">
        <f>SUM(E101:F101)</f>
        <v>9437.84</v>
      </c>
      <c r="E101" s="26">
        <f>+E102</f>
        <v>9437.84</v>
      </c>
      <c r="F101" s="26">
        <f>SUM(F102)</f>
        <v>0</v>
      </c>
      <c r="G101" s="18"/>
      <c r="I101" s="5"/>
      <c r="J101" s="5"/>
      <c r="K101" s="5"/>
    </row>
    <row r="102" spans="2:11" s="3" customFormat="1" ht="14.25" customHeight="1">
      <c r="B102" s="24"/>
      <c r="C102" s="25" t="s">
        <v>41</v>
      </c>
      <c r="D102" s="31">
        <f>SUM(E102:F102)</f>
        <v>9437.84</v>
      </c>
      <c r="E102" s="31">
        <v>9437.84</v>
      </c>
      <c r="F102" s="31" t="s">
        <v>61</v>
      </c>
      <c r="G102" s="18"/>
      <c r="I102" s="5"/>
      <c r="J102" s="5"/>
      <c r="K102" s="5"/>
    </row>
    <row r="103" spans="2:11" s="3" customFormat="1" ht="7.5" customHeight="1">
      <c r="B103" s="24"/>
      <c r="C103" s="25"/>
      <c r="D103" s="31"/>
      <c r="E103" s="31"/>
      <c r="F103" s="31"/>
      <c r="G103" s="18"/>
      <c r="I103" s="5"/>
      <c r="J103" s="5"/>
      <c r="K103" s="5"/>
    </row>
    <row r="104" spans="2:11" s="3" customFormat="1" ht="14.25" customHeight="1">
      <c r="B104" s="24" t="s">
        <v>56</v>
      </c>
      <c r="C104" s="25"/>
      <c r="D104" s="26">
        <f aca="true" t="shared" si="4" ref="D104:D110">SUM(E104:F104)</f>
        <v>231.95999999999998</v>
      </c>
      <c r="E104" s="26">
        <f>SUM(E105:E110)</f>
        <v>231.95999999999998</v>
      </c>
      <c r="F104" s="26">
        <f>SUM(F105:F110)</f>
        <v>0</v>
      </c>
      <c r="G104" s="18"/>
      <c r="I104" s="5"/>
      <c r="J104" s="5"/>
      <c r="K104" s="5"/>
    </row>
    <row r="105" spans="2:11" s="3" customFormat="1" ht="14.25" customHeight="1">
      <c r="B105" s="24"/>
      <c r="C105" s="25" t="s">
        <v>53</v>
      </c>
      <c r="D105" s="31">
        <f t="shared" si="4"/>
        <v>11.42</v>
      </c>
      <c r="E105" s="31">
        <v>11.42</v>
      </c>
      <c r="F105" s="31" t="s">
        <v>61</v>
      </c>
      <c r="G105" s="18"/>
      <c r="I105" s="5"/>
      <c r="J105" s="5"/>
      <c r="K105" s="5"/>
    </row>
    <row r="106" spans="2:11" s="3" customFormat="1" ht="14.25" customHeight="1">
      <c r="B106" s="24"/>
      <c r="C106" s="25" t="s">
        <v>42</v>
      </c>
      <c r="D106" s="31">
        <f t="shared" si="4"/>
        <v>10.63</v>
      </c>
      <c r="E106" s="31">
        <v>10.63</v>
      </c>
      <c r="F106" s="31" t="s">
        <v>61</v>
      </c>
      <c r="G106" s="18"/>
      <c r="I106" s="5"/>
      <c r="J106" s="5"/>
      <c r="K106" s="5"/>
    </row>
    <row r="107" spans="2:11" s="3" customFormat="1" ht="14.25" customHeight="1">
      <c r="B107" s="24"/>
      <c r="C107" s="25" t="s">
        <v>38</v>
      </c>
      <c r="D107" s="31">
        <f t="shared" si="4"/>
        <v>63.25</v>
      </c>
      <c r="E107" s="31">
        <v>63.25</v>
      </c>
      <c r="F107" s="31" t="s">
        <v>61</v>
      </c>
      <c r="G107" s="18"/>
      <c r="I107" s="5"/>
      <c r="J107" s="5"/>
      <c r="K107" s="5"/>
    </row>
    <row r="108" spans="2:11" s="3" customFormat="1" ht="14.25" customHeight="1">
      <c r="B108" s="24"/>
      <c r="C108" s="25" t="s">
        <v>2</v>
      </c>
      <c r="D108" s="31">
        <f t="shared" si="4"/>
        <v>1</v>
      </c>
      <c r="E108" s="31">
        <f>0.5+0.5</f>
        <v>1</v>
      </c>
      <c r="F108" s="31" t="s">
        <v>61</v>
      </c>
      <c r="G108" s="18"/>
      <c r="I108" s="5"/>
      <c r="J108" s="5"/>
      <c r="K108" s="5"/>
    </row>
    <row r="109" spans="2:11" s="3" customFormat="1" ht="14.25" customHeight="1">
      <c r="B109" s="24"/>
      <c r="C109" s="25" t="s">
        <v>39</v>
      </c>
      <c r="D109" s="31">
        <f t="shared" si="4"/>
        <v>2.66</v>
      </c>
      <c r="E109" s="31">
        <v>2.66</v>
      </c>
      <c r="F109" s="31" t="s">
        <v>61</v>
      </c>
      <c r="G109" s="18"/>
      <c r="I109" s="5"/>
      <c r="J109" s="5"/>
      <c r="K109" s="5"/>
    </row>
    <row r="110" spans="2:11" s="3" customFormat="1" ht="14.25" customHeight="1">
      <c r="B110" s="24"/>
      <c r="C110" s="25" t="s">
        <v>43</v>
      </c>
      <c r="D110" s="31">
        <f t="shared" si="4"/>
        <v>143</v>
      </c>
      <c r="E110" s="31">
        <v>143</v>
      </c>
      <c r="F110" s="31" t="s">
        <v>61</v>
      </c>
      <c r="G110" s="18"/>
      <c r="I110" s="5"/>
      <c r="J110" s="5"/>
      <c r="K110" s="5"/>
    </row>
    <row r="111" spans="2:11" s="3" customFormat="1" ht="7.5" customHeight="1">
      <c r="B111" s="24"/>
      <c r="C111" s="25"/>
      <c r="D111" s="31"/>
      <c r="E111" s="31"/>
      <c r="F111" s="31"/>
      <c r="G111" s="18"/>
      <c r="I111" s="5"/>
      <c r="J111" s="5"/>
      <c r="K111" s="5"/>
    </row>
    <row r="112" spans="2:11" s="3" customFormat="1" ht="14.25" customHeight="1">
      <c r="B112" s="24" t="s">
        <v>34</v>
      </c>
      <c r="C112" s="25"/>
      <c r="D112" s="26">
        <f>SUM(E112:F112)</f>
        <v>33.43</v>
      </c>
      <c r="E112" s="26">
        <f>SUM(E113:E115)</f>
        <v>25.15</v>
      </c>
      <c r="F112" s="26">
        <f>SUM(F113:F115)</f>
        <v>8.28</v>
      </c>
      <c r="G112" s="18"/>
      <c r="I112" s="5"/>
      <c r="J112" s="5"/>
      <c r="K112" s="5"/>
    </row>
    <row r="113" spans="2:11" s="3" customFormat="1" ht="14.25" customHeight="1">
      <c r="B113" s="24"/>
      <c r="C113" s="25" t="s">
        <v>58</v>
      </c>
      <c r="D113" s="31">
        <f>SUM(E113:F113)</f>
        <v>8.28</v>
      </c>
      <c r="E113" s="17" t="s">
        <v>61</v>
      </c>
      <c r="F113" s="34">
        <v>8.28</v>
      </c>
      <c r="G113" s="18"/>
      <c r="I113" s="5"/>
      <c r="J113" s="5"/>
      <c r="K113" s="5"/>
    </row>
    <row r="114" spans="2:11" s="3" customFormat="1" ht="14.25" customHeight="1">
      <c r="B114" s="24"/>
      <c r="C114" s="25" t="s">
        <v>2</v>
      </c>
      <c r="D114" s="31">
        <f>SUM(E114:F114)</f>
        <v>0</v>
      </c>
      <c r="E114" s="17" t="s">
        <v>61</v>
      </c>
      <c r="F114" s="31" t="s">
        <v>61</v>
      </c>
      <c r="G114" s="18"/>
      <c r="I114" s="5"/>
      <c r="J114" s="5"/>
      <c r="K114" s="5"/>
    </row>
    <row r="115" spans="2:11" s="3" customFormat="1" ht="14.25" customHeight="1">
      <c r="B115" s="24"/>
      <c r="C115" s="25" t="s">
        <v>41</v>
      </c>
      <c r="D115" s="31">
        <f>SUM(E115)</f>
        <v>25.15</v>
      </c>
      <c r="E115" s="31">
        <v>25.15</v>
      </c>
      <c r="F115" s="31" t="s">
        <v>61</v>
      </c>
      <c r="G115" s="18"/>
      <c r="I115" s="5"/>
      <c r="J115" s="5"/>
      <c r="K115" s="5"/>
    </row>
    <row r="116" spans="2:11" s="3" customFormat="1" ht="7.5" customHeight="1">
      <c r="B116" s="24"/>
      <c r="C116" s="25"/>
      <c r="D116" s="31"/>
      <c r="E116" s="31"/>
      <c r="F116" s="31"/>
      <c r="G116" s="18"/>
      <c r="I116" s="5"/>
      <c r="J116" s="5"/>
      <c r="K116" s="5"/>
    </row>
    <row r="117" spans="2:11" s="3" customFormat="1" ht="14.25" customHeight="1">
      <c r="B117" s="24" t="s">
        <v>35</v>
      </c>
      <c r="C117" s="25"/>
      <c r="D117" s="26">
        <f>SUM(E117:F117)</f>
        <v>12147.75</v>
      </c>
      <c r="E117" s="40">
        <f>SUM(E118)</f>
        <v>0</v>
      </c>
      <c r="F117" s="26">
        <f>+F118</f>
        <v>12147.75</v>
      </c>
      <c r="G117" s="18"/>
      <c r="I117" s="5"/>
      <c r="J117" s="5"/>
      <c r="K117" s="5"/>
    </row>
    <row r="118" spans="2:11" s="3" customFormat="1" ht="14.25" customHeight="1">
      <c r="B118" s="24"/>
      <c r="C118" s="25" t="s">
        <v>1</v>
      </c>
      <c r="D118" s="31">
        <f>SUM(E118:F118)</f>
        <v>12147.75</v>
      </c>
      <c r="E118" s="31" t="s">
        <v>61</v>
      </c>
      <c r="F118" s="31">
        <v>12147.75</v>
      </c>
      <c r="G118" s="18"/>
      <c r="I118" s="5"/>
      <c r="J118" s="5"/>
      <c r="K118" s="5"/>
    </row>
    <row r="119" spans="2:11" s="3" customFormat="1" ht="7.5" customHeight="1">
      <c r="B119" s="24"/>
      <c r="C119" s="25"/>
      <c r="D119" s="31"/>
      <c r="E119" s="31"/>
      <c r="F119" s="31"/>
      <c r="G119" s="18"/>
      <c r="I119" s="5"/>
      <c r="J119" s="5"/>
      <c r="K119" s="5"/>
    </row>
    <row r="120" spans="2:11" s="3" customFormat="1" ht="14.25" customHeight="1">
      <c r="B120" s="24" t="s">
        <v>18</v>
      </c>
      <c r="C120" s="25"/>
      <c r="D120" s="26">
        <f aca="true" t="shared" si="5" ref="D120:D125">SUM(E120:F120)</f>
        <v>117.72</v>
      </c>
      <c r="E120" s="26">
        <f>SUM(E121:E125)</f>
        <v>117.72</v>
      </c>
      <c r="F120" s="26">
        <f>SUM(F121:F124)</f>
        <v>0</v>
      </c>
      <c r="G120" s="18"/>
      <c r="I120" s="5"/>
      <c r="J120" s="5"/>
      <c r="K120" s="5"/>
    </row>
    <row r="121" spans="2:11" s="3" customFormat="1" ht="14.25" customHeight="1">
      <c r="B121" s="24"/>
      <c r="C121" s="25" t="s">
        <v>36</v>
      </c>
      <c r="D121" s="31">
        <f t="shared" si="5"/>
        <v>6.96</v>
      </c>
      <c r="E121" s="31">
        <v>6.96</v>
      </c>
      <c r="F121" s="31" t="s">
        <v>61</v>
      </c>
      <c r="G121" s="18"/>
      <c r="I121" s="5"/>
      <c r="J121" s="5"/>
      <c r="K121" s="5"/>
    </row>
    <row r="122" spans="2:11" s="3" customFormat="1" ht="14.25" customHeight="1">
      <c r="B122" s="24"/>
      <c r="C122" s="25" t="s">
        <v>38</v>
      </c>
      <c r="D122" s="31">
        <f t="shared" si="5"/>
        <v>64.08</v>
      </c>
      <c r="E122" s="31">
        <v>64.08</v>
      </c>
      <c r="F122" s="31" t="s">
        <v>61</v>
      </c>
      <c r="G122" s="18"/>
      <c r="I122" s="5"/>
      <c r="J122" s="5"/>
      <c r="K122" s="5"/>
    </row>
    <row r="123" spans="2:11" s="3" customFormat="1" ht="14.25" customHeight="1">
      <c r="B123" s="24"/>
      <c r="C123" s="25" t="s">
        <v>39</v>
      </c>
      <c r="D123" s="31">
        <f t="shared" si="5"/>
        <v>43.92</v>
      </c>
      <c r="E123" s="31">
        <v>43.92</v>
      </c>
      <c r="F123" s="31" t="s">
        <v>61</v>
      </c>
      <c r="G123" s="18"/>
      <c r="I123" s="5"/>
      <c r="J123" s="5"/>
      <c r="K123" s="5"/>
    </row>
    <row r="124" spans="2:11" s="3" customFormat="1" ht="14.25" customHeight="1">
      <c r="B124" s="24"/>
      <c r="C124" s="25" t="s">
        <v>46</v>
      </c>
      <c r="D124" s="31">
        <f t="shared" si="5"/>
        <v>0</v>
      </c>
      <c r="E124" s="31" t="s">
        <v>61</v>
      </c>
      <c r="F124" s="31" t="s">
        <v>61</v>
      </c>
      <c r="G124" s="18"/>
      <c r="I124" s="5"/>
      <c r="J124" s="5"/>
      <c r="K124" s="5"/>
    </row>
    <row r="125" spans="2:11" s="3" customFormat="1" ht="14.25" customHeight="1">
      <c r="B125" s="41"/>
      <c r="C125" s="25" t="s">
        <v>62</v>
      </c>
      <c r="D125" s="31">
        <f t="shared" si="5"/>
        <v>2.76</v>
      </c>
      <c r="E125" s="31">
        <v>2.76</v>
      </c>
      <c r="F125" s="32" t="s">
        <v>61</v>
      </c>
      <c r="G125" s="18"/>
      <c r="I125" s="5"/>
      <c r="J125" s="5"/>
      <c r="K125" s="5"/>
    </row>
    <row r="126" spans="2:11" s="3" customFormat="1" ht="7.5" customHeight="1">
      <c r="B126" s="42"/>
      <c r="C126" s="43"/>
      <c r="D126" s="38"/>
      <c r="E126" s="38"/>
      <c r="F126" s="38"/>
      <c r="G126" s="39"/>
      <c r="I126" s="5"/>
      <c r="J126" s="5"/>
      <c r="K126" s="5"/>
    </row>
    <row r="127" spans="2:11" s="3" customFormat="1" ht="3.75" customHeight="1">
      <c r="B127" s="7"/>
      <c r="D127" s="32"/>
      <c r="E127" s="32"/>
      <c r="F127" s="32"/>
      <c r="I127" s="5"/>
      <c r="J127" s="5"/>
      <c r="K127" s="5"/>
    </row>
    <row r="128" spans="2:11" s="44" customFormat="1" ht="12">
      <c r="B128" s="45" t="s">
        <v>59</v>
      </c>
      <c r="D128" s="46"/>
      <c r="E128" s="46"/>
      <c r="F128" s="46"/>
      <c r="I128" s="47"/>
      <c r="J128" s="47"/>
      <c r="K128" s="47"/>
    </row>
    <row r="129" spans="2:6" ht="12.75">
      <c r="B129" s="48"/>
      <c r="C129" s="48"/>
      <c r="D129" s="49"/>
      <c r="E129" s="49"/>
      <c r="F129" s="49"/>
    </row>
    <row r="130" spans="2:6" ht="12.75">
      <c r="B130" s="50"/>
      <c r="C130" s="50"/>
      <c r="D130" s="51"/>
      <c r="E130" s="51"/>
      <c r="F130" s="49"/>
    </row>
    <row r="131" spans="4:11" s="48" customFormat="1" ht="12.75">
      <c r="D131" s="49"/>
      <c r="E131" s="49"/>
      <c r="F131" s="49"/>
      <c r="I131" s="2"/>
      <c r="J131" s="2"/>
      <c r="K131" s="2"/>
    </row>
    <row r="132" spans="4:11" s="48" customFormat="1" ht="12.75">
      <c r="D132" s="52">
        <f>SUM(D133:D145)</f>
        <v>44316.765</v>
      </c>
      <c r="E132" s="49"/>
      <c r="F132" s="49"/>
      <c r="I132" s="2"/>
      <c r="J132" s="2"/>
      <c r="K132" s="2"/>
    </row>
    <row r="133" spans="3:11" s="48" customFormat="1" ht="12.75">
      <c r="C133" s="53" t="s">
        <v>6</v>
      </c>
      <c r="D133" s="54">
        <f>+D19</f>
        <v>12151.18</v>
      </c>
      <c r="E133" s="55"/>
      <c r="F133" s="49"/>
      <c r="I133" s="2"/>
      <c r="J133" s="2"/>
      <c r="K133" s="2"/>
    </row>
    <row r="134" spans="3:11" s="48" customFormat="1" ht="12.75">
      <c r="C134" s="53" t="s">
        <v>15</v>
      </c>
      <c r="D134" s="54">
        <f>+D117</f>
        <v>12147.75</v>
      </c>
      <c r="E134" s="55"/>
      <c r="F134" s="49"/>
      <c r="I134" s="2"/>
      <c r="J134" s="2"/>
      <c r="K134" s="2"/>
    </row>
    <row r="135" spans="3:11" s="48" customFormat="1" ht="12.75">
      <c r="C135" s="53" t="s">
        <v>13</v>
      </c>
      <c r="D135" s="54">
        <f>+D101</f>
        <v>9437.84</v>
      </c>
      <c r="E135" s="55"/>
      <c r="F135" s="49"/>
      <c r="I135" s="2"/>
      <c r="J135" s="2"/>
      <c r="K135" s="2"/>
    </row>
    <row r="136" spans="3:11" s="48" customFormat="1" ht="12.75">
      <c r="C136" s="53" t="s">
        <v>12</v>
      </c>
      <c r="D136" s="54">
        <f>+D96</f>
        <v>6318.835</v>
      </c>
      <c r="E136" s="55"/>
      <c r="F136" s="49"/>
      <c r="I136" s="2"/>
      <c r="J136" s="2"/>
      <c r="K136" s="2"/>
    </row>
    <row r="137" spans="3:11" s="48" customFormat="1" ht="12.75">
      <c r="C137" s="53" t="s">
        <v>9</v>
      </c>
      <c r="D137" s="54">
        <f>+D59</f>
        <v>1757.93</v>
      </c>
      <c r="E137" s="55"/>
      <c r="F137" s="49"/>
      <c r="I137" s="2"/>
      <c r="J137" s="2"/>
      <c r="K137" s="2"/>
    </row>
    <row r="138" spans="3:11" s="48" customFormat="1" ht="12.75">
      <c r="C138" s="53" t="s">
        <v>4</v>
      </c>
      <c r="D138" s="54">
        <f>+D71</f>
        <v>476.44999999999993</v>
      </c>
      <c r="E138" s="55"/>
      <c r="F138" s="49"/>
      <c r="I138" s="2"/>
      <c r="J138" s="2"/>
      <c r="K138" s="2"/>
    </row>
    <row r="139" spans="3:11" s="48" customFormat="1" ht="12.75">
      <c r="C139" s="53" t="s">
        <v>60</v>
      </c>
      <c r="D139" s="54">
        <f>+D35</f>
        <v>225.56</v>
      </c>
      <c r="E139" s="55"/>
      <c r="F139" s="49"/>
      <c r="I139" s="2"/>
      <c r="J139" s="2"/>
      <c r="K139" s="2"/>
    </row>
    <row r="140" spans="3:11" s="48" customFormat="1" ht="12.75">
      <c r="C140" s="53" t="s">
        <v>11</v>
      </c>
      <c r="D140" s="54">
        <f>+D93</f>
        <v>243.51</v>
      </c>
      <c r="E140" s="55"/>
      <c r="F140" s="49"/>
      <c r="I140" s="2"/>
      <c r="J140" s="2"/>
      <c r="K140" s="2"/>
    </row>
    <row r="141" spans="3:11" s="48" customFormat="1" ht="12.75">
      <c r="C141" s="53" t="s">
        <v>14</v>
      </c>
      <c r="D141" s="54">
        <f>+D104</f>
        <v>231.95999999999998</v>
      </c>
      <c r="E141" s="55"/>
      <c r="F141" s="49"/>
      <c r="I141" s="2"/>
      <c r="J141" s="2"/>
      <c r="K141" s="2"/>
    </row>
    <row r="142" spans="3:11" s="48" customFormat="1" ht="12.75">
      <c r="C142" s="53" t="s">
        <v>10</v>
      </c>
      <c r="D142" s="54">
        <f>+D67</f>
        <v>221.87</v>
      </c>
      <c r="E142" s="55"/>
      <c r="F142" s="49"/>
      <c r="I142" s="2"/>
      <c r="J142" s="2"/>
      <c r="K142" s="2"/>
    </row>
    <row r="143" spans="3:11" s="48" customFormat="1" ht="12.75">
      <c r="C143" s="53" t="s">
        <v>8</v>
      </c>
      <c r="D143" s="54">
        <f>+D48</f>
        <v>247.34</v>
      </c>
      <c r="E143" s="55"/>
      <c r="F143" s="49"/>
      <c r="I143" s="2"/>
      <c r="J143" s="2"/>
      <c r="K143" s="2"/>
    </row>
    <row r="144" spans="3:11" s="48" customFormat="1" ht="12.75">
      <c r="C144" s="53" t="s">
        <v>7</v>
      </c>
      <c r="D144" s="54">
        <f>+D30</f>
        <v>97.32</v>
      </c>
      <c r="E144" s="55"/>
      <c r="F144" s="49"/>
      <c r="I144" s="2"/>
      <c r="J144" s="2"/>
      <c r="K144" s="2"/>
    </row>
    <row r="145" spans="3:11" s="48" customFormat="1" ht="12.75">
      <c r="C145" s="53" t="s">
        <v>5</v>
      </c>
      <c r="D145" s="52">
        <f>+D12+D23+D26+D38+D51+D56+D62+D80+D90+D112+D120</f>
        <v>759.22</v>
      </c>
      <c r="E145" s="49"/>
      <c r="F145" s="49"/>
      <c r="I145" s="2"/>
      <c r="J145" s="2"/>
      <c r="K145" s="2"/>
    </row>
    <row r="146" spans="3:11" s="48" customFormat="1" ht="12.75">
      <c r="C146" s="53"/>
      <c r="D146" s="54"/>
      <c r="E146" s="55"/>
      <c r="F146" s="49"/>
      <c r="I146" s="2"/>
      <c r="J146" s="2"/>
      <c r="K146" s="2"/>
    </row>
    <row r="147" spans="2:6" ht="12.75">
      <c r="B147" s="50"/>
      <c r="C147" s="56"/>
      <c r="D147" s="57"/>
      <c r="E147" s="58"/>
      <c r="F147" s="49"/>
    </row>
    <row r="148" spans="2:6" ht="12.75">
      <c r="B148" s="50"/>
      <c r="C148" s="56"/>
      <c r="D148" s="57"/>
      <c r="E148" s="58"/>
      <c r="F148" s="49"/>
    </row>
    <row r="149" spans="2:6" ht="12.75">
      <c r="B149" s="50"/>
      <c r="C149" s="56"/>
      <c r="D149" s="57"/>
      <c r="E149" s="58"/>
      <c r="F149" s="49"/>
    </row>
    <row r="150" spans="2:6" ht="12.75">
      <c r="B150" s="50"/>
      <c r="C150" s="56"/>
      <c r="D150" s="57"/>
      <c r="E150" s="58"/>
      <c r="F150" s="49"/>
    </row>
    <row r="151" spans="2:6" ht="12.75">
      <c r="B151" s="50"/>
      <c r="C151" s="56"/>
      <c r="D151" s="57"/>
      <c r="E151" s="58"/>
      <c r="F151" s="49"/>
    </row>
    <row r="152" spans="2:6" ht="12.75">
      <c r="B152" s="50"/>
      <c r="C152" s="56"/>
      <c r="D152" s="57"/>
      <c r="E152" s="58"/>
      <c r="F152" s="49"/>
    </row>
    <row r="153" spans="2:6" ht="12.75">
      <c r="B153" s="50"/>
      <c r="C153" s="56"/>
      <c r="D153" s="57"/>
      <c r="E153" s="58"/>
      <c r="F153" s="49"/>
    </row>
    <row r="154" spans="2:6" ht="12.75">
      <c r="B154" s="50"/>
      <c r="C154" s="56"/>
      <c r="D154" s="57"/>
      <c r="E154" s="58"/>
      <c r="F154" s="49"/>
    </row>
    <row r="155" spans="2:6" ht="12.75">
      <c r="B155" s="50"/>
      <c r="C155" s="56"/>
      <c r="D155" s="57"/>
      <c r="E155" s="58"/>
      <c r="F155" s="49"/>
    </row>
    <row r="156" spans="2:6" ht="12.75">
      <c r="B156" s="50"/>
      <c r="C156" s="56"/>
      <c r="D156" s="57"/>
      <c r="E156" s="58"/>
      <c r="F156" s="49"/>
    </row>
    <row r="157" spans="2:6" ht="12.75">
      <c r="B157" s="50"/>
      <c r="C157" s="56"/>
      <c r="D157" s="57"/>
      <c r="E157" s="58"/>
      <c r="F157" s="49"/>
    </row>
    <row r="158" spans="2:6" ht="12.75">
      <c r="B158" s="50"/>
      <c r="C158" s="50"/>
      <c r="D158" s="51"/>
      <c r="E158" s="51"/>
      <c r="F158" s="49"/>
    </row>
    <row r="159" spans="2:6" ht="12.75">
      <c r="B159" s="50"/>
      <c r="C159" s="50"/>
      <c r="D159" s="51"/>
      <c r="E159" s="51"/>
      <c r="F159" s="49"/>
    </row>
  </sheetData>
  <mergeCells count="8">
    <mergeCell ref="B10:C10"/>
    <mergeCell ref="B3:G3"/>
    <mergeCell ref="B4:G4"/>
    <mergeCell ref="B5:G5"/>
    <mergeCell ref="B7:C8"/>
    <mergeCell ref="D7:D8"/>
    <mergeCell ref="E7:G7"/>
    <mergeCell ref="F8:G8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2010-08-09T17:30:56Z</dcterms:created>
  <dcterms:modified xsi:type="dcterms:W3CDTF">2010-08-09T17:31:10Z</dcterms:modified>
  <cp:category/>
  <cp:version/>
  <cp:contentType/>
  <cp:contentStatus/>
</cp:coreProperties>
</file>