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895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<sst xmlns="http://schemas.openxmlformats.org/spreadsheetml/2006/main" count="83" uniqueCount="40">
  <si>
    <t>(TMB)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</si>
  <si>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</si>
  <si>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</si>
  <si>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</si>
  <si>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</si>
  <si>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</si>
  <si>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</si>
  <si>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</si>
  <si>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</si>
  <si>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</si>
  <si>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</si>
  <si>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</si>
  <si>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</si>
  <si>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</si>
  <si>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</si>
  <si>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-</t>
  </si>
  <si>
    <t>PUERTO</t>
  </si>
  <si>
    <t>Langostino</t>
  </si>
  <si>
    <t>Otros</t>
  </si>
  <si>
    <t>Concha de Abanico</t>
  </si>
  <si>
    <t>OTROS</t>
  </si>
  <si>
    <t>TRUCHA</t>
  </si>
  <si>
    <t>TILAPIA</t>
  </si>
  <si>
    <t>CONTINENTAL</t>
  </si>
  <si>
    <t>Boquichico</t>
  </si>
  <si>
    <t>Camaron Gigante de Malasia</t>
  </si>
  <si>
    <t>Carpa</t>
  </si>
  <si>
    <t>Gamitana</t>
  </si>
  <si>
    <t>Lisa</t>
  </si>
  <si>
    <t>Paco</t>
  </si>
  <si>
    <t>Pacotana</t>
  </si>
  <si>
    <t>Pejerrey Argentino</t>
  </si>
  <si>
    <t>Tilapia</t>
  </si>
  <si>
    <t>Trucha</t>
  </si>
  <si>
    <t>MARITIMO</t>
  </si>
  <si>
    <t>Ostras del Pacifico</t>
  </si>
  <si>
    <t>PERU : COSECHA DE RECURSOS HIDROBIOLOGICOS DE LA ACTIVIDAD DE ACUICULTURA SEGUN ESPECIE : 2 003</t>
  </si>
  <si>
    <t>CONCHA DE ABANICO</t>
  </si>
  <si>
    <t>LANGOSTINO</t>
  </si>
  <si>
    <t>FUENTE:  DIREPRO  y Empresas Acuícolas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</si>
</sst>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00"/>
    <numFmt numFmtId="173" formatCode="0.0%"/>
    <numFmt numFmtId="174" formatCode="#,##0.0"/>
    <numFmt numFmtId="175" formatCode="0.000%"/>
    <numFmt numFmtId="176" formatCode="0.0000%"/>
    <numFmt numFmtId="177" formatCode="0.00000%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0.000000%"/>
    <numFmt numFmtId="187" formatCode="0.000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.75"/>
      <name val="Arial"/>
      <family val="2"/>
    </font>
    <font>
      <sz val="34.5"/>
      <name val="Arial"/>
      <family val="0"/>
    </font>
    <font>
      <sz val="8.75"/>
      <name val="Arial"/>
      <family val="2"/>
    </font>
    <font>
      <sz val="11.75"/>
      <name val="Arial"/>
      <family val="2"/>
    </font>
    <font>
      <sz val="31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 quotePrefix="1">
      <alignment horizontal="right" vertical="center"/>
    </xf>
    <xf numFmtId="0" fontId="11" fillId="0" borderId="0" xfId="0" applyFont="1" applyBorder="1" applyAlignment="1" quotePrefix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4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PERU : COSECHA DE LA ACTIVIDAD ACUICOLA SEGÚN ESPECIE : 2 003</a:t>
            </a:r>
          </a:p>
        </c:rich>
      </c:tx>
      <c:layout>
        <c:manualLayout>
          <c:xMode val="factor"/>
          <c:yMode val="factor"/>
          <c:x val="0.00875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75"/>
          <c:y val="0.33375"/>
          <c:w val="0.699"/>
          <c:h val="0.39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3366FF"/>
              </a:solidFill>
            </c:spPr>
          </c:dPt>
          <c:dPt>
            <c:idx val="1"/>
            <c:explosion val="16"/>
            <c:spPr>
              <a:solidFill>
                <a:srgbClr val="FF0000"/>
              </a:solidFill>
            </c:spPr>
          </c:dPt>
          <c:dPt>
            <c:idx val="2"/>
            <c:explosion val="22"/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'[1]Cosecha'!$C$33:$C$37</c:f>
              <c:strCache>
                <c:ptCount val="5"/>
                <c:pt idx="0">
                  <c:v>TRUCHA</c:v>
                </c:pt>
                <c:pt idx="1">
                  <c:v>CONCHA DE ABANICO</c:v>
                </c:pt>
                <c:pt idx="2">
                  <c:v>LANGOSTINO</c:v>
                </c:pt>
                <c:pt idx="3">
                  <c:v>TILAPIA</c:v>
                </c:pt>
                <c:pt idx="4">
                  <c:v>OTROS</c:v>
                </c:pt>
              </c:strCache>
            </c:strRef>
          </c:cat>
          <c:val>
            <c:numRef>
              <c:f>'[1]Cosecha'!$D$33:$D$37</c:f>
              <c:numCache>
                <c:ptCount val="5"/>
                <c:pt idx="0">
                  <c:v>3110.95</c:v>
                </c:pt>
                <c:pt idx="1">
                  <c:v>6670.219999999999</c:v>
                </c:pt>
                <c:pt idx="2">
                  <c:v>3327.5800000000004</c:v>
                </c:pt>
                <c:pt idx="3">
                  <c:v>111.73</c:v>
                </c:pt>
                <c:pt idx="4">
                  <c:v>548.8700000000008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17</xdr:col>
      <xdr:colOff>19050</xdr:colOff>
      <xdr:row>76</xdr:row>
      <xdr:rowOff>104775</xdr:rowOff>
    </xdr:to>
    <xdr:graphicFrame>
      <xdr:nvGraphicFramePr>
        <xdr:cNvPr id="1" name="Chart 1"/>
        <xdr:cNvGraphicFramePr/>
      </xdr:nvGraphicFramePr>
      <xdr:xfrm>
        <a:off x="190500" y="6543675"/>
        <a:ext cx="1126807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2003\DA6_Desembarque2003_Anuari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em Total"/>
      <sheetName val="Anchoveta"/>
      <sheetName val="Camotillo"/>
      <sheetName val="Jurel"/>
      <sheetName val="Caballa"/>
      <sheetName val="Samasa"/>
      <sheetName val="Otras especies"/>
      <sheetName val="RHM por especie"/>
      <sheetName val="RHM por proced"/>
      <sheetName val="Continental Dpto"/>
      <sheetName val="Continental especie"/>
      <sheetName val="Trucha Dpto"/>
      <sheetName val="Cosecha"/>
      <sheetName val="ORANAMENTALES1"/>
    </sheetNames>
    <sheetDataSet>
      <sheetData sheetId="12">
        <row r="33">
          <cell r="C33" t="str">
            <v>TRUCHA</v>
          </cell>
          <cell r="D33">
            <v>3110.95</v>
          </cell>
        </row>
        <row r="34">
          <cell r="C34" t="str">
            <v>CONCHA DE ABANICO</v>
          </cell>
          <cell r="D34">
            <v>6670.219999999999</v>
          </cell>
        </row>
        <row r="35">
          <cell r="C35" t="str">
            <v>LANGOSTINO</v>
          </cell>
          <cell r="D35">
            <v>3327.5800000000004</v>
          </cell>
        </row>
        <row r="36">
          <cell r="C36" t="str">
            <v>TILAPIA</v>
          </cell>
          <cell r="D36">
            <v>111.73</v>
          </cell>
        </row>
        <row r="37">
          <cell r="C37" t="str">
            <v>OTROS</v>
          </cell>
          <cell r="D37">
            <v>548.8700000000008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="75" zoomScaleNormal="75" workbookViewId="0" topLeftCell="A10">
      <selection activeCell="R14" sqref="R14"/>
    </sheetView>
  </sheetViews>
  <sheetFormatPr defaultColWidth="11.421875" defaultRowHeight="12.75"/>
  <cols>
    <col min="1" max="1" width="2.421875" style="30" customWidth="1"/>
    <col min="2" max="2" width="0.85546875" style="30" customWidth="1"/>
    <col min="3" max="3" width="28.140625" style="30" customWidth="1"/>
    <col min="4" max="16" width="10.7109375" style="30" customWidth="1"/>
    <col min="17" max="17" width="0.85546875" style="30" customWidth="1"/>
    <col min="18" max="16384" width="11.421875" style="30" customWidth="1"/>
  </cols>
  <sheetData>
    <row r="2" spans="2:17" s="1" customFormat="1" ht="24" customHeight="1">
      <c r="B2" s="2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9.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="1" customFormat="1" ht="12.75"/>
    <row r="5" spans="2:17" s="3" customFormat="1" ht="22.5" customHeight="1">
      <c r="B5" s="4" t="s">
        <v>16</v>
      </c>
      <c r="C5" s="5"/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4" t="s">
        <v>13</v>
      </c>
      <c r="Q5" s="7"/>
    </row>
    <row r="6" spans="2:17" s="3" customFormat="1" ht="11.2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2:17" s="3" customFormat="1" ht="17.25" customHeight="1">
      <c r="B7" s="11" t="s">
        <v>14</v>
      </c>
      <c r="C7" s="12"/>
      <c r="D7" s="13">
        <f aca="true" t="shared" si="0" ref="D7:P7">D9+D22</f>
        <v>13769.349999999999</v>
      </c>
      <c r="E7" s="13">
        <f t="shared" si="0"/>
        <v>950.5300000000001</v>
      </c>
      <c r="F7" s="13">
        <f t="shared" si="0"/>
        <v>1278.57</v>
      </c>
      <c r="G7" s="13">
        <f t="shared" si="0"/>
        <v>1102.78</v>
      </c>
      <c r="H7" s="13">
        <f t="shared" si="0"/>
        <v>1144.32</v>
      </c>
      <c r="I7" s="13">
        <f t="shared" si="0"/>
        <v>1532.2</v>
      </c>
      <c r="J7" s="13">
        <f t="shared" si="0"/>
        <v>1311.61</v>
      </c>
      <c r="K7" s="13">
        <f t="shared" si="0"/>
        <v>1692.83</v>
      </c>
      <c r="L7" s="13">
        <f t="shared" si="0"/>
        <v>990.6400000000001</v>
      </c>
      <c r="M7" s="13">
        <f t="shared" si="0"/>
        <v>790.23</v>
      </c>
      <c r="N7" s="13">
        <f t="shared" si="0"/>
        <v>1557.94</v>
      </c>
      <c r="O7" s="13">
        <f t="shared" si="0"/>
        <v>492.27</v>
      </c>
      <c r="P7" s="13">
        <f t="shared" si="0"/>
        <v>925.4300000000001</v>
      </c>
      <c r="Q7" s="14"/>
    </row>
    <row r="8" spans="2:17" s="15" customFormat="1" ht="11.25" customHeight="1"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2:17" s="3" customFormat="1" ht="17.25" customHeight="1">
      <c r="B9" s="20"/>
      <c r="C9" s="21" t="s">
        <v>23</v>
      </c>
      <c r="D9" s="13">
        <f aca="true" t="shared" si="1" ref="D9:P9">SUM(D10:D20)</f>
        <v>3749.19</v>
      </c>
      <c r="E9" s="13">
        <f t="shared" si="1"/>
        <v>288.03999999999996</v>
      </c>
      <c r="F9" s="13">
        <f t="shared" si="1"/>
        <v>378.18</v>
      </c>
      <c r="G9" s="13">
        <f t="shared" si="1"/>
        <v>377.66999999999996</v>
      </c>
      <c r="H9" s="13">
        <f t="shared" si="1"/>
        <v>370.39</v>
      </c>
      <c r="I9" s="13">
        <f t="shared" si="1"/>
        <v>319.96</v>
      </c>
      <c r="J9" s="13">
        <f t="shared" si="1"/>
        <v>281.75</v>
      </c>
      <c r="K9" s="13">
        <f t="shared" si="1"/>
        <v>270.90999999999997</v>
      </c>
      <c r="L9" s="13">
        <f t="shared" si="1"/>
        <v>309.54</v>
      </c>
      <c r="M9" s="13">
        <f t="shared" si="1"/>
        <v>261.84000000000003</v>
      </c>
      <c r="N9" s="13">
        <f t="shared" si="1"/>
        <v>229</v>
      </c>
      <c r="O9" s="13">
        <f t="shared" si="1"/>
        <v>240.12</v>
      </c>
      <c r="P9" s="13">
        <f t="shared" si="1"/>
        <v>421.78999999999996</v>
      </c>
      <c r="Q9" s="14"/>
    </row>
    <row r="10" spans="2:17" s="15" customFormat="1" ht="19.5" customHeight="1">
      <c r="B10" s="16"/>
      <c r="C10" s="17" t="s">
        <v>24</v>
      </c>
      <c r="D10" s="18">
        <f aca="true" t="shared" si="2" ref="D10:D20">SUM(E10:P10)</f>
        <v>103.21</v>
      </c>
      <c r="E10" s="22">
        <v>2.28</v>
      </c>
      <c r="F10" s="18">
        <v>2.86</v>
      </c>
      <c r="G10" s="18">
        <v>4.48</v>
      </c>
      <c r="H10" s="18">
        <v>2.42</v>
      </c>
      <c r="I10" s="18">
        <v>2.78</v>
      </c>
      <c r="J10" s="18">
        <v>2.86</v>
      </c>
      <c r="K10" s="18">
        <v>4.38</v>
      </c>
      <c r="L10" s="18">
        <v>31.08</v>
      </c>
      <c r="M10" s="18">
        <v>29.63</v>
      </c>
      <c r="N10" s="18">
        <v>5.72</v>
      </c>
      <c r="O10" s="18">
        <v>11.2</v>
      </c>
      <c r="P10" s="18">
        <v>3.52</v>
      </c>
      <c r="Q10" s="19"/>
    </row>
    <row r="11" spans="2:17" s="15" customFormat="1" ht="19.5" customHeight="1">
      <c r="B11" s="16"/>
      <c r="C11" s="17" t="s">
        <v>25</v>
      </c>
      <c r="D11" s="18">
        <f t="shared" si="2"/>
        <v>7.4399999999999995</v>
      </c>
      <c r="E11" s="22">
        <v>1.06</v>
      </c>
      <c r="F11" s="18">
        <v>1.35</v>
      </c>
      <c r="G11" s="18">
        <v>1.63</v>
      </c>
      <c r="H11" s="23" t="s">
        <v>15</v>
      </c>
      <c r="I11" s="18">
        <v>0.06</v>
      </c>
      <c r="J11" s="23" t="s">
        <v>15</v>
      </c>
      <c r="K11" s="23" t="s">
        <v>15</v>
      </c>
      <c r="L11" s="18">
        <v>0.27</v>
      </c>
      <c r="M11" s="23" t="s">
        <v>15</v>
      </c>
      <c r="N11" s="18">
        <v>0.38</v>
      </c>
      <c r="O11" s="18">
        <v>0.27</v>
      </c>
      <c r="P11" s="18">
        <v>2.42</v>
      </c>
      <c r="Q11" s="19"/>
    </row>
    <row r="12" spans="2:17" s="15" customFormat="1" ht="19.5" customHeight="1">
      <c r="B12" s="16"/>
      <c r="C12" s="17" t="s">
        <v>26</v>
      </c>
      <c r="D12" s="18">
        <f t="shared" si="2"/>
        <v>0.25</v>
      </c>
      <c r="E12" s="24" t="s">
        <v>15</v>
      </c>
      <c r="F12" s="18">
        <v>0.01</v>
      </c>
      <c r="G12" s="23" t="s">
        <v>15</v>
      </c>
      <c r="H12" s="18">
        <v>0.17</v>
      </c>
      <c r="I12" s="23" t="s">
        <v>15</v>
      </c>
      <c r="J12" s="23" t="s">
        <v>15</v>
      </c>
      <c r="K12" s="23" t="s">
        <v>15</v>
      </c>
      <c r="L12" s="18">
        <v>0.03</v>
      </c>
      <c r="M12" s="23" t="s">
        <v>15</v>
      </c>
      <c r="N12" s="23" t="s">
        <v>15</v>
      </c>
      <c r="O12" s="18">
        <v>0.02</v>
      </c>
      <c r="P12" s="18">
        <v>0.02</v>
      </c>
      <c r="Q12" s="19"/>
    </row>
    <row r="13" spans="2:17" s="15" customFormat="1" ht="19.5" customHeight="1">
      <c r="B13" s="16"/>
      <c r="C13" s="17" t="s">
        <v>27</v>
      </c>
      <c r="D13" s="18">
        <f t="shared" si="2"/>
        <v>203.16000000000003</v>
      </c>
      <c r="E13" s="22">
        <v>2.14</v>
      </c>
      <c r="F13" s="18">
        <v>35.84</v>
      </c>
      <c r="G13" s="18">
        <v>6.78</v>
      </c>
      <c r="H13" s="18">
        <v>2.02</v>
      </c>
      <c r="I13" s="18">
        <v>2.05</v>
      </c>
      <c r="J13" s="18">
        <v>3.22</v>
      </c>
      <c r="K13" s="18">
        <v>1.52</v>
      </c>
      <c r="L13" s="18">
        <v>0.76</v>
      </c>
      <c r="M13" s="18">
        <v>1.13</v>
      </c>
      <c r="N13" s="18">
        <v>1.18</v>
      </c>
      <c r="O13" s="18">
        <v>1.97</v>
      </c>
      <c r="P13" s="18">
        <v>144.55</v>
      </c>
      <c r="Q13" s="19"/>
    </row>
    <row r="14" spans="2:17" s="15" customFormat="1" ht="19.5" customHeight="1">
      <c r="B14" s="16"/>
      <c r="C14" s="17" t="s">
        <v>28</v>
      </c>
      <c r="D14" s="18">
        <f t="shared" si="2"/>
        <v>0.5700000000000001</v>
      </c>
      <c r="E14" s="24" t="s">
        <v>15</v>
      </c>
      <c r="F14" s="23" t="s">
        <v>15</v>
      </c>
      <c r="G14" s="23" t="s">
        <v>15</v>
      </c>
      <c r="H14" s="18">
        <v>0.07</v>
      </c>
      <c r="I14" s="18">
        <v>0.08</v>
      </c>
      <c r="J14" s="18">
        <v>0.04</v>
      </c>
      <c r="K14" s="18">
        <v>0.18</v>
      </c>
      <c r="L14" s="18">
        <v>0.2</v>
      </c>
      <c r="M14" s="23" t="s">
        <v>15</v>
      </c>
      <c r="N14" s="23" t="s">
        <v>15</v>
      </c>
      <c r="O14" s="23" t="s">
        <v>15</v>
      </c>
      <c r="P14" s="23" t="s">
        <v>15</v>
      </c>
      <c r="Q14" s="19"/>
    </row>
    <row r="15" spans="2:17" s="15" customFormat="1" ht="19.5" customHeight="1">
      <c r="B15" s="16"/>
      <c r="C15" s="17" t="s">
        <v>29</v>
      </c>
      <c r="D15" s="18">
        <f t="shared" si="2"/>
        <v>9.039999999999997</v>
      </c>
      <c r="E15" s="24" t="s">
        <v>15</v>
      </c>
      <c r="F15" s="18">
        <v>2.11</v>
      </c>
      <c r="G15" s="18">
        <v>2.7</v>
      </c>
      <c r="H15" s="18">
        <v>1.02</v>
      </c>
      <c r="I15" s="18">
        <v>0.43</v>
      </c>
      <c r="J15" s="18">
        <v>2.6</v>
      </c>
      <c r="K15" s="23" t="s">
        <v>15</v>
      </c>
      <c r="L15" s="18">
        <v>0.1</v>
      </c>
      <c r="M15" s="18">
        <v>0.01</v>
      </c>
      <c r="N15" s="18">
        <v>0.03</v>
      </c>
      <c r="O15" s="18">
        <v>0.04</v>
      </c>
      <c r="P15" s="23" t="s">
        <v>15</v>
      </c>
      <c r="Q15" s="19"/>
    </row>
    <row r="16" spans="2:17" s="15" customFormat="1" ht="19.5" customHeight="1">
      <c r="B16" s="16"/>
      <c r="C16" s="17" t="s">
        <v>30</v>
      </c>
      <c r="D16" s="18">
        <f t="shared" si="2"/>
        <v>6.15</v>
      </c>
      <c r="E16" s="24" t="s">
        <v>15</v>
      </c>
      <c r="F16" s="23" t="s">
        <v>15</v>
      </c>
      <c r="G16" s="18">
        <v>0.49</v>
      </c>
      <c r="H16" s="18">
        <v>2.68</v>
      </c>
      <c r="I16" s="18">
        <v>0.9</v>
      </c>
      <c r="J16" s="18">
        <v>2.08</v>
      </c>
      <c r="K16" s="23" t="s">
        <v>15</v>
      </c>
      <c r="L16" s="23" t="s">
        <v>15</v>
      </c>
      <c r="M16" s="23" t="s">
        <v>15</v>
      </c>
      <c r="N16" s="23" t="s">
        <v>15</v>
      </c>
      <c r="O16" s="23" t="s">
        <v>15</v>
      </c>
      <c r="P16" s="23" t="s">
        <v>15</v>
      </c>
      <c r="Q16" s="19"/>
    </row>
    <row r="17" spans="2:17" s="15" customFormat="1" ht="19.5" customHeight="1">
      <c r="B17" s="16"/>
      <c r="C17" s="17" t="s">
        <v>31</v>
      </c>
      <c r="D17" s="18">
        <f t="shared" si="2"/>
        <v>148.02</v>
      </c>
      <c r="E17" s="22">
        <v>17.04</v>
      </c>
      <c r="F17" s="18">
        <v>17.18</v>
      </c>
      <c r="G17" s="18">
        <v>19.01</v>
      </c>
      <c r="H17" s="18">
        <v>14.41</v>
      </c>
      <c r="I17" s="18">
        <v>11.37</v>
      </c>
      <c r="J17" s="18">
        <v>11.73</v>
      </c>
      <c r="K17" s="18">
        <v>9.53</v>
      </c>
      <c r="L17" s="18">
        <v>10.43</v>
      </c>
      <c r="M17" s="18">
        <v>10.31</v>
      </c>
      <c r="N17" s="18">
        <v>10.86</v>
      </c>
      <c r="O17" s="18">
        <v>7.27</v>
      </c>
      <c r="P17" s="18">
        <v>8.88</v>
      </c>
      <c r="Q17" s="19"/>
    </row>
    <row r="18" spans="2:17" s="15" customFormat="1" ht="19.5" customHeight="1">
      <c r="B18" s="16"/>
      <c r="C18" s="17" t="s">
        <v>32</v>
      </c>
      <c r="D18" s="18">
        <f t="shared" si="2"/>
        <v>111.73</v>
      </c>
      <c r="E18" s="22">
        <v>5.31</v>
      </c>
      <c r="F18" s="18">
        <v>4.46</v>
      </c>
      <c r="G18" s="18">
        <v>8.19</v>
      </c>
      <c r="H18" s="18">
        <v>10.65</v>
      </c>
      <c r="I18" s="18">
        <v>8.54</v>
      </c>
      <c r="J18" s="18">
        <v>11.61</v>
      </c>
      <c r="K18" s="18">
        <v>12.6</v>
      </c>
      <c r="L18" s="18">
        <v>10.54</v>
      </c>
      <c r="M18" s="18">
        <v>10.15</v>
      </c>
      <c r="N18" s="18">
        <v>9.55</v>
      </c>
      <c r="O18" s="18">
        <v>8.52</v>
      </c>
      <c r="P18" s="18">
        <v>11.61</v>
      </c>
      <c r="Q18" s="19"/>
    </row>
    <row r="19" spans="2:17" s="15" customFormat="1" ht="19.5" customHeight="1">
      <c r="B19" s="16"/>
      <c r="C19" s="17" t="s">
        <v>33</v>
      </c>
      <c r="D19" s="18">
        <f t="shared" si="2"/>
        <v>3110.95</v>
      </c>
      <c r="E19" s="22">
        <v>259.89</v>
      </c>
      <c r="F19" s="18">
        <v>297.94</v>
      </c>
      <c r="G19" s="18">
        <v>303.51</v>
      </c>
      <c r="H19" s="18">
        <v>336.88</v>
      </c>
      <c r="I19" s="18">
        <v>293.36</v>
      </c>
      <c r="J19" s="18">
        <v>247.6</v>
      </c>
      <c r="K19" s="18">
        <v>242.62</v>
      </c>
      <c r="L19" s="18">
        <v>255.64</v>
      </c>
      <c r="M19" s="18">
        <v>210.61</v>
      </c>
      <c r="N19" s="18">
        <v>201.28</v>
      </c>
      <c r="O19" s="18">
        <v>210.83</v>
      </c>
      <c r="P19" s="18">
        <v>250.79</v>
      </c>
      <c r="Q19" s="19"/>
    </row>
    <row r="20" spans="2:17" s="15" customFormat="1" ht="19.5" customHeight="1">
      <c r="B20" s="16"/>
      <c r="C20" s="17" t="s">
        <v>18</v>
      </c>
      <c r="D20" s="18">
        <f t="shared" si="2"/>
        <v>48.669999999999995</v>
      </c>
      <c r="E20" s="18">
        <v>0.32</v>
      </c>
      <c r="F20" s="18">
        <v>16.43</v>
      </c>
      <c r="G20" s="18">
        <v>30.88</v>
      </c>
      <c r="H20" s="18">
        <v>0.07</v>
      </c>
      <c r="I20" s="18">
        <v>0.39</v>
      </c>
      <c r="J20" s="18">
        <v>0.01</v>
      </c>
      <c r="K20" s="18">
        <v>0.08</v>
      </c>
      <c r="L20" s="18">
        <v>0.49</v>
      </c>
      <c r="M20" s="23" t="s">
        <v>15</v>
      </c>
      <c r="N20" s="23" t="s">
        <v>15</v>
      </c>
      <c r="O20" s="23" t="s">
        <v>15</v>
      </c>
      <c r="P20" s="23" t="s">
        <v>15</v>
      </c>
      <c r="Q20" s="19"/>
    </row>
    <row r="21" spans="2:17" s="15" customFormat="1" ht="11.25" customHeight="1"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2:17" s="3" customFormat="1" ht="17.25" customHeight="1">
      <c r="B22" s="20"/>
      <c r="C22" s="21" t="s">
        <v>34</v>
      </c>
      <c r="D22" s="13">
        <f aca="true" t="shared" si="3" ref="D22:P22">SUM(D23:D26)</f>
        <v>10020.159999999998</v>
      </c>
      <c r="E22" s="13">
        <f t="shared" si="3"/>
        <v>662.4900000000001</v>
      </c>
      <c r="F22" s="13">
        <f t="shared" si="3"/>
        <v>900.3899999999999</v>
      </c>
      <c r="G22" s="13">
        <f t="shared" si="3"/>
        <v>725.11</v>
      </c>
      <c r="H22" s="13">
        <f t="shared" si="3"/>
        <v>773.93</v>
      </c>
      <c r="I22" s="13">
        <f t="shared" si="3"/>
        <v>1212.24</v>
      </c>
      <c r="J22" s="13">
        <f t="shared" si="3"/>
        <v>1029.86</v>
      </c>
      <c r="K22" s="13">
        <f t="shared" si="3"/>
        <v>1421.92</v>
      </c>
      <c r="L22" s="13">
        <f t="shared" si="3"/>
        <v>681.1</v>
      </c>
      <c r="M22" s="13">
        <f t="shared" si="3"/>
        <v>528.39</v>
      </c>
      <c r="N22" s="13">
        <f t="shared" si="3"/>
        <v>1328.94</v>
      </c>
      <c r="O22" s="13">
        <f t="shared" si="3"/>
        <v>252.15</v>
      </c>
      <c r="P22" s="13">
        <f t="shared" si="3"/>
        <v>503.64000000000004</v>
      </c>
      <c r="Q22" s="14"/>
    </row>
    <row r="23" spans="2:17" s="15" customFormat="1" ht="19.5" customHeight="1">
      <c r="B23" s="16"/>
      <c r="C23" s="17" t="s">
        <v>19</v>
      </c>
      <c r="D23" s="18">
        <f>SUM(E23:P23)</f>
        <v>6670.219999999999</v>
      </c>
      <c r="E23" s="18">
        <v>432.06</v>
      </c>
      <c r="F23" s="18">
        <v>606.6</v>
      </c>
      <c r="G23" s="18">
        <v>329.77</v>
      </c>
      <c r="H23" s="18">
        <v>458.04</v>
      </c>
      <c r="I23" s="18">
        <v>811.13</v>
      </c>
      <c r="J23" s="18">
        <v>712.81</v>
      </c>
      <c r="K23" s="18">
        <v>1084.29</v>
      </c>
      <c r="L23" s="18">
        <v>338.72</v>
      </c>
      <c r="M23" s="18">
        <v>429.44</v>
      </c>
      <c r="N23" s="18">
        <v>1196.45</v>
      </c>
      <c r="O23" s="18">
        <v>71.01</v>
      </c>
      <c r="P23" s="18">
        <v>199.9</v>
      </c>
      <c r="Q23" s="19"/>
    </row>
    <row r="24" spans="2:17" s="15" customFormat="1" ht="19.5" customHeight="1">
      <c r="B24" s="16"/>
      <c r="C24" s="17" t="s">
        <v>17</v>
      </c>
      <c r="D24" s="18">
        <f>SUM(E24:P24)</f>
        <v>3327.5800000000004</v>
      </c>
      <c r="E24" s="18">
        <v>229.36</v>
      </c>
      <c r="F24" s="18">
        <v>282.43</v>
      </c>
      <c r="G24" s="18">
        <v>394.75</v>
      </c>
      <c r="H24" s="18">
        <v>315.02</v>
      </c>
      <c r="I24" s="18">
        <v>400.69</v>
      </c>
      <c r="J24" s="18">
        <v>315.8</v>
      </c>
      <c r="K24" s="18">
        <v>336.66</v>
      </c>
      <c r="L24" s="18">
        <v>341.51</v>
      </c>
      <c r="M24" s="18">
        <v>97.78</v>
      </c>
      <c r="N24" s="18">
        <v>131.4</v>
      </c>
      <c r="O24" s="18">
        <v>179.5</v>
      </c>
      <c r="P24" s="18">
        <v>302.68</v>
      </c>
      <c r="Q24" s="19"/>
    </row>
    <row r="25" spans="2:17" s="15" customFormat="1" ht="19.5" customHeight="1">
      <c r="B25" s="16"/>
      <c r="C25" s="17" t="s">
        <v>35</v>
      </c>
      <c r="D25" s="18">
        <f>SUM(E25:P25)</f>
        <v>10.81</v>
      </c>
      <c r="E25" s="18">
        <v>1.07</v>
      </c>
      <c r="F25" s="18">
        <v>0.68</v>
      </c>
      <c r="G25" s="18">
        <v>0.59</v>
      </c>
      <c r="H25" s="18">
        <v>0.87</v>
      </c>
      <c r="I25" s="18">
        <v>0.42</v>
      </c>
      <c r="J25" s="18">
        <v>1.25</v>
      </c>
      <c r="K25" s="18">
        <v>0.97</v>
      </c>
      <c r="L25" s="18">
        <v>0.87</v>
      </c>
      <c r="M25" s="18">
        <v>1.17</v>
      </c>
      <c r="N25" s="18">
        <v>1.09</v>
      </c>
      <c r="O25" s="18">
        <v>0.77</v>
      </c>
      <c r="P25" s="18">
        <v>1.06</v>
      </c>
      <c r="Q25" s="19"/>
    </row>
    <row r="26" spans="2:17" s="15" customFormat="1" ht="19.5" customHeight="1">
      <c r="B26" s="16"/>
      <c r="C26" s="17" t="s">
        <v>18</v>
      </c>
      <c r="D26" s="18">
        <f>SUM(E26:P26)</f>
        <v>11.549999999999999</v>
      </c>
      <c r="E26" s="23" t="s">
        <v>15</v>
      </c>
      <c r="F26" s="18">
        <v>10.68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3" t="s">
        <v>15</v>
      </c>
      <c r="M26" s="23" t="s">
        <v>15</v>
      </c>
      <c r="N26" s="23" t="s">
        <v>15</v>
      </c>
      <c r="O26" s="18">
        <v>0.87</v>
      </c>
      <c r="P26" s="23" t="s">
        <v>15</v>
      </c>
      <c r="Q26" s="19"/>
    </row>
    <row r="27" spans="2:17" s="15" customFormat="1" ht="11.2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2:17" s="15" customFormat="1" ht="11.2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2:17" s="15" customFormat="1" ht="11.25" customHeight="1">
      <c r="B29" s="28" t="s">
        <v>39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2:17" s="15" customFormat="1" ht="11.2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="15" customFormat="1" ht="14.25"/>
    <row r="32" s="15" customFormat="1" ht="14.25"/>
    <row r="33" spans="3:4" s="15" customFormat="1" ht="14.25">
      <c r="C33" s="15" t="s">
        <v>21</v>
      </c>
      <c r="D33" s="29">
        <f>D19</f>
        <v>3110.95</v>
      </c>
    </row>
    <row r="34" spans="3:4" s="15" customFormat="1" ht="14.25">
      <c r="C34" s="15" t="s">
        <v>37</v>
      </c>
      <c r="D34" s="29">
        <f>D23</f>
        <v>6670.219999999999</v>
      </c>
    </row>
    <row r="35" spans="3:4" s="15" customFormat="1" ht="14.25">
      <c r="C35" s="15" t="s">
        <v>38</v>
      </c>
      <c r="D35" s="29">
        <f>D24</f>
        <v>3327.5800000000004</v>
      </c>
    </row>
    <row r="36" spans="3:5" s="15" customFormat="1" ht="14.25">
      <c r="C36" s="15" t="s">
        <v>22</v>
      </c>
      <c r="D36" s="29">
        <f>+D18</f>
        <v>111.73</v>
      </c>
      <c r="E36" s="29">
        <f>SUM(D33:D36)</f>
        <v>13220.479999999998</v>
      </c>
    </row>
    <row r="37" spans="3:4" s="15" customFormat="1" ht="14.25">
      <c r="C37" s="15" t="s">
        <v>20</v>
      </c>
      <c r="D37" s="29">
        <f>+D7-E36</f>
        <v>548.8700000000008</v>
      </c>
    </row>
    <row r="38" s="15" customFormat="1" ht="14.25"/>
    <row r="39" s="15" customFormat="1" ht="14.25"/>
  </sheetData>
  <mergeCells count="5">
    <mergeCell ref="B7:C7"/>
    <mergeCell ref="B2:Q2"/>
    <mergeCell ref="B3:Q3"/>
    <mergeCell ref="B5:C5"/>
    <mergeCell ref="P5:Q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2010-05-06T19:59:13Z</dcterms:created>
  <dcterms:modified xsi:type="dcterms:W3CDTF">2010-05-06T20:00:43Z</dcterms:modified>
  <cp:category/>
  <cp:version/>
  <cp:contentType/>
  <cp:contentStatus/>
</cp:coreProperties>
</file>